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8_{4B30896C-914A-41AC-A7F2-66E00227738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80" i="1" l="1"/>
  <c r="M79" i="1" l="1"/>
  <c r="M78" i="1"/>
  <c r="M77" i="1"/>
  <c r="O76" i="1"/>
  <c r="M76" i="1"/>
  <c r="M75" i="1"/>
  <c r="O74" i="1"/>
  <c r="M74" i="1"/>
  <c r="M73" i="1"/>
  <c r="O72" i="1"/>
  <c r="M72" i="1"/>
  <c r="O71" i="1"/>
  <c r="M71" i="1"/>
  <c r="O70" i="1"/>
  <c r="M70" i="1"/>
  <c r="O69" i="1"/>
  <c r="M69" i="1"/>
  <c r="M68" i="1"/>
  <c r="M67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M58" i="1"/>
  <c r="M57" i="1"/>
  <c r="M56" i="1"/>
  <c r="M55" i="1"/>
  <c r="M54" i="1"/>
  <c r="M53" i="1"/>
  <c r="M52" i="1"/>
  <c r="M51" i="1"/>
  <c r="M50" i="1"/>
  <c r="M49" i="1"/>
  <c r="O48" i="1"/>
  <c r="M48" i="1"/>
  <c r="O47" i="1"/>
  <c r="M47" i="1"/>
  <c r="O46" i="1"/>
  <c r="M46" i="1"/>
  <c r="M45" i="1"/>
  <c r="O44" i="1"/>
  <c r="M44" i="1"/>
  <c r="M43" i="1"/>
  <c r="M42" i="1"/>
  <c r="M41" i="1"/>
  <c r="M40" i="1"/>
  <c r="O39" i="1"/>
  <c r="M39" i="1"/>
  <c r="M38" i="1"/>
  <c r="M37" i="1"/>
  <c r="M36" i="1"/>
  <c r="O35" i="1"/>
  <c r="M35" i="1"/>
  <c r="O34" i="1"/>
  <c r="M34" i="1"/>
  <c r="O33" i="1"/>
  <c r="M33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M24" i="1"/>
  <c r="M23" i="1"/>
  <c r="M22" i="1"/>
  <c r="O21" i="1"/>
  <c r="M21" i="1"/>
  <c r="O20" i="1"/>
  <c r="M20" i="1"/>
  <c r="O19" i="1"/>
  <c r="M19" i="1"/>
  <c r="M18" i="1"/>
  <c r="M17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<sst xmlns="http://schemas.openxmlformats.org/spreadsheetml/2006/main" count="1147" uniqueCount="404">
  <si>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</si>
  <si>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</si>
  <si>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</si>
  <si>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</si>
  <si>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</si>
  <si>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</si>
  <si>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</si>
  <si>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</si>
  <si>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</si>
  <si>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</si>
  <si>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</si>
  <si>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</si>
  <si>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</si>
  <si>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</si>
  <si>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</si>
  <si>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</si>
  <si>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</si>
  <si>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</si>
  <si>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</si>
  <si>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</si>
  <si>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</si>
  <si>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</si>
  <si>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</si>
  <si>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</si>
  <si>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</si>
  <si>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</si>
  <si>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</si>
  <si>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</si>
  <si>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</si>
  <si>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</si>
  <si>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</si>
  <si>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</si>
  <si>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</si>
  <si>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</si>
  <si>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</si>
  <si>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</si>
  <si>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</si>
  <si>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</si>
  <si>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</si>
  <si>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</si>
  <si>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</si>
  <si>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</si>
  <si>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</si>
  <si>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</si>
  <si>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</si>
  <si>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</si>
  <si>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</si>
  <si>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</si>
  <si>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</si>
  <si>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</si>
  <si>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</si>
  <si>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</si>
  <si>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</si>
  <si>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</si>
  <si>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</si>
  <si>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</si>
  <si>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</si>
  <si>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</si>
  <si>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</si>
  <si>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</si>
  <si>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</si>
  <si>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</si>
  <si>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</si>
  <si>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</si>
  <si>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</si>
  <si>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</si>
  <si>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</si>
  <si>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</si>
  <si>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</si>
  <si>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</si>
  <si>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</si>
  <si>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</si>
  <si>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</si>
  <si>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</si>
  <si>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</si>
  <si>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</si>
  <si>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</si>
  <si>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</si>
  <si>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</si>
  <si>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</si>
  <si>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</si>
  <si>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</si>
  <si>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</si>
  <si>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</si>
  <si>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</si>
  <si>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</si>
  <si>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</si>
  <si>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</si>
  <si>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</si>
  <si>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</si>
  <si>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</si>
  <si>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</si>
  <si>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</si>
  <si>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</si>
  <si>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</si>
  <si>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</si>
  <si>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</si>
  <si>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</si>
  <si>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</si>
  <si>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</si>
  <si>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</si>
  <si>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</si>
  <si>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</si>
  <si>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</si>
  <si>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</si>
  <si>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</si>
  <si>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</si>
  <si>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</si>
  <si>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</si>
  <si>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</si>
  <si>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</si>
  <si>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</si>
  <si>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</si>
  <si>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</si>
  <si>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</si>
  <si>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</si>
  <si>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</si>
  <si>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</si>
  <si>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</si>
  <si>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</si>
  <si>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</si>
  <si>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</si>
  <si>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</si>
  <si>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</si>
  <si>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</si>
  <si>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</si>
  <si>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</si>
  <si>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</si>
  <si>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</si>
  <si>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</si>
  <si>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</si>
  <si>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</si>
  <si>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</si>
  <si>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</si>
  <si>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</si>
  <si>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</si>
  <si>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</si>
  <si>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</si>
  <si>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</si>
  <si>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</si>
  <si>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</si>
  <si>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</si>
  <si>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</si>
  <si>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</si>
  <si>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</si>
  <si>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</si>
  <si>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</si>
  <si>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</si>
  <si>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</si>
  <si>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</si>
  <si>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</si>
  <si>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</si>
  <si>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</si>
  <si>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</si>
  <si>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</si>
  <si>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</si>
  <si>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</si>
  <si>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</si>
  <si>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</si>
  <si>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</si>
  <si>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</si>
  <si>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</si>
  <si>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</si>
  <si>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</si>
  <si>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</si>
  <si>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</si>
  <si>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</si>
  <si>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</si>
  <si>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</si>
  <si>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</si>
  <si>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</si>
  <si>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</si>
  <si>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</si>
  <si>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</si>
  <si>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</si>
  <si>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</si>
  <si>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</si>
  <si>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</si>
  <si>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</si>
  <si>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</si>
  <si>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</si>
  <si>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</si>
  <si>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</si>
  <si>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</si>
  <si>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</si>
  <si>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</si>
  <si>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</si>
  <si>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</si>
  <si>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</si>
  <si>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</si>
  <si>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</si>
  <si>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</si>
  <si>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</si>
  <si>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</si>
  <si>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</si>
  <si>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</si>
  <si>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</si>
  <si>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</si>
  <si>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</si>
  <si>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</si>
  <si>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</si>
  <si>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</si>
  <si>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</si>
  <si>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</si>
  <si>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</si>
  <si>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</si>
  <si>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</si>
  <si>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</si>
  <si>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</si>
  <si>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</si>
  <si>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</si>
  <si>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</si>
  <si>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PRESIDENTA MUNICIPAL</t>
  </si>
  <si>
    <t>PRESIDENCIA MUNICIPAL</t>
  </si>
  <si>
    <t>FANNY ALEJANDRA</t>
  </si>
  <si>
    <t>MUÑOZ</t>
  </si>
  <si>
    <t>ALFONSO</t>
  </si>
  <si>
    <t>PESOS MEXICANOS</t>
  </si>
  <si>
    <t>TESORERIA</t>
  </si>
  <si>
    <t>CONTRALOR INTERNO</t>
  </si>
  <si>
    <t>CONTRALORIA INTERNA</t>
  </si>
  <si>
    <t>ALFONSO EDUARDO</t>
  </si>
  <si>
    <t>MAGALLAN</t>
  </si>
  <si>
    <t>AMORES</t>
  </si>
  <si>
    <t>SINDICO MUNICIPAL</t>
  </si>
  <si>
    <t>SINDICATURA</t>
  </si>
  <si>
    <t>FELIX</t>
  </si>
  <si>
    <t>HERNANDEZ</t>
  </si>
  <si>
    <t xml:space="preserve">HERNANDEZ     </t>
  </si>
  <si>
    <t xml:space="preserve">AUXILIAR </t>
  </si>
  <si>
    <t>CARLOS ROBERTO</t>
  </si>
  <si>
    <t>MARTINEZ</t>
  </si>
  <si>
    <t>GARCIA</t>
  </si>
  <si>
    <t>SECRETARIO DEL H. AYUNTAMIENTO</t>
  </si>
  <si>
    <t>SAMUEL ANTONIO</t>
  </si>
  <si>
    <t>LENDECHY</t>
  </si>
  <si>
    <t>ARELLANO</t>
  </si>
  <si>
    <t>DELFINA</t>
  </si>
  <si>
    <t>YTURRALDE</t>
  </si>
  <si>
    <t>SANCHEZ</t>
  </si>
  <si>
    <t>TITULAR DE DESARROLLO Y COMERCIO</t>
  </si>
  <si>
    <t>NORMA ANGELICA</t>
  </si>
  <si>
    <t>MENDOZA</t>
  </si>
  <si>
    <t>TITULAR DEL AREA DE SUSBTANCIACIÓN</t>
  </si>
  <si>
    <t>VICTOR MANUEL</t>
  </si>
  <si>
    <t>ROMERO</t>
  </si>
  <si>
    <t>TITULAR DEL AREA DE INVESTIGACION</t>
  </si>
  <si>
    <t>CRISTAL YARELI</t>
  </si>
  <si>
    <t>ORTIZ</t>
  </si>
  <si>
    <t>BALLESTEROS</t>
  </si>
  <si>
    <t>TESORERA MUNICIPAL</t>
  </si>
  <si>
    <t>ANA MARIA</t>
  </si>
  <si>
    <t>RONZON</t>
  </si>
  <si>
    <t>AUXILIAR</t>
  </si>
  <si>
    <t>MIREYA</t>
  </si>
  <si>
    <t>MURRIETA</t>
  </si>
  <si>
    <t>ROSAS</t>
  </si>
  <si>
    <t>ADAN</t>
  </si>
  <si>
    <t>RIVERA</t>
  </si>
  <si>
    <t>PEREZ</t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</si>
  <si>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</si>
  <si>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</si>
  <si>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</si>
  <si>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</si>
  <si>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</si>
  <si>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</si>
  <si>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</si>
  <si>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</si>
  <si>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</si>
  <si>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</si>
  <si>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</si>
  <si>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</si>
  <si>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</si>
  <si>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</si>
  <si>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</si>
  <si>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</si>
  <si>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</si>
  <si>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</si>
  <si>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</si>
  <si>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</si>
  <si>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</si>
  <si>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</si>
  <si>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</si>
  <si>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</si>
  <si>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</si>
  <si>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</si>
  <si>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</si>
  <si>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</si>
  <si>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</si>
  <si>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</si>
  <si>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</si>
  <si>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</si>
  <si>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</si>
  <si>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</si>
  <si>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</si>
  <si>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</si>
  <si>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</si>
  <si>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</si>
  <si>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</si>
  <si>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</si>
  <si>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</si>
  <si>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</si>
  <si>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</si>
  <si>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</si>
  <si>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</si>
  <si>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</si>
  <si>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</si>
  <si>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</si>
  <si>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</si>
  <si>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</si>
  <si>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</si>
  <si>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</si>
  <si>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</si>
  <si>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</si>
  <si>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</si>
  <si>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</si>
  <si>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</si>
  <si>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</si>
  <si>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</si>
  <si>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</si>
  <si>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</si>
  <si>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</si>
  <si>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</si>
  <si>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</si>
  <si>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</si>
  <si>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</si>
  <si>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</si>
  <si>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</si>
  <si>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</si>
  <si>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</si>
  <si>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</si>
  <si>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</si>
  <si>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</si>
  <si>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</si>
  <si>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t>JASIEL NICANOR</t>
  </si>
  <si>
    <t>TORRES</t>
  </si>
  <si>
    <t>LOPEZ</t>
  </si>
  <si>
    <t>SILVIA</t>
  </si>
  <si>
    <t>ANTONIO</t>
  </si>
  <si>
    <t>YADIRA</t>
  </si>
  <si>
    <t>MARIA MONSERRAT</t>
  </si>
  <si>
    <t>FERRAL</t>
  </si>
  <si>
    <t>FRANCO</t>
  </si>
  <si>
    <t>PSICOLOGA</t>
  </si>
  <si>
    <t>DOMINGUEZ</t>
  </si>
  <si>
    <t>ARACELY</t>
  </si>
  <si>
    <t>AGENTE MUNICIPAL</t>
  </si>
  <si>
    <t>MARIO</t>
  </si>
  <si>
    <t>CRESCENCIANO</t>
  </si>
  <si>
    <t>MIGUEL ANGEL</t>
  </si>
  <si>
    <t>VILLEGAS</t>
  </si>
  <si>
    <t>DEMETRIO</t>
  </si>
  <si>
    <t>JUAREZ</t>
  </si>
  <si>
    <t>SUPERVISOR DE OBRA</t>
  </si>
  <si>
    <t>JOSE ANGEL DE JESUS</t>
  </si>
  <si>
    <t>RODRIGUEZ</t>
  </si>
  <si>
    <t xml:space="preserve">FIGUEROA    </t>
  </si>
  <si>
    <t>GUILLERMO</t>
  </si>
  <si>
    <t>GODINES</t>
  </si>
  <si>
    <t>BELTRAN</t>
  </si>
  <si>
    <t>DIRECTORA DE  OBRAS PUB</t>
  </si>
  <si>
    <t>AHOLIBAMA</t>
  </si>
  <si>
    <t>CARLOS</t>
  </si>
  <si>
    <t>JOSE LUIS</t>
  </si>
  <si>
    <t>PULIDO</t>
  </si>
  <si>
    <t>JOSE PABLO</t>
  </si>
  <si>
    <t>SERVIN</t>
  </si>
  <si>
    <t>MARIN</t>
  </si>
  <si>
    <t>LUISA OFELIA</t>
  </si>
  <si>
    <t>MARIA INES</t>
  </si>
  <si>
    <t>ULISES</t>
  </si>
  <si>
    <t>CABRERA</t>
  </si>
  <si>
    <t>ARIADNA</t>
  </si>
  <si>
    <t>VICENTE</t>
  </si>
  <si>
    <t xml:space="preserve">RENTERIA </t>
  </si>
  <si>
    <t>MANUEL</t>
  </si>
  <si>
    <t>TITULAR DE  COMUNICACIO SOCIAL</t>
  </si>
  <si>
    <t>MARCOS IVÁN</t>
  </si>
  <si>
    <t>ALARCON</t>
  </si>
  <si>
    <t>ANDRES</t>
  </si>
  <si>
    <t>GUSTAVO ALEXIS</t>
  </si>
  <si>
    <t>EUGENIO</t>
  </si>
  <si>
    <t>CONSTANTINO</t>
  </si>
  <si>
    <t>REYNA ESMERALDA</t>
  </si>
  <si>
    <t>APONTE</t>
  </si>
  <si>
    <t>MEDICO</t>
  </si>
  <si>
    <t>JAVIER</t>
  </si>
  <si>
    <t>CEBALLOS</t>
  </si>
  <si>
    <t>HUERTA</t>
  </si>
  <si>
    <t>ROLANDO</t>
  </si>
  <si>
    <t>SANDRIA</t>
  </si>
  <si>
    <t xml:space="preserve">CRISTHIAN </t>
  </si>
  <si>
    <t>GALAN</t>
  </si>
  <si>
    <t>SAMARA JOCELYN</t>
  </si>
  <si>
    <t>ROSALES</t>
  </si>
  <si>
    <t>ZAVALETA</t>
  </si>
  <si>
    <t>NO APLICA</t>
  </si>
  <si>
    <t>PESO MEXICANO</t>
  </si>
  <si>
    <t>NOA PLICA</t>
  </si>
  <si>
    <t>ISAIAS</t>
  </si>
  <si>
    <t>REGIDORA UNICA MUNICIPAL</t>
  </si>
  <si>
    <t>TITULAR DESARRO URB</t>
  </si>
  <si>
    <t>RECEPCION</t>
  </si>
  <si>
    <t>TITULAR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</si>
</sst>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nic/Documents/TRANSPARENCIA/2025/SEGUNDO%20TRIMESTRE/POR%20REVISAR/7.-%20LTAIPVIL15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topLeftCell="AC60" workbookViewId="0">
      <selection activeCell="AC81" sqref="A81:XFD8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30.625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7" customFormat="1" ht="16.5">
      <c r="A8" s="7">
        <v>2025</v>
      </c>
      <c r="B8" s="8">
        <v>45839</v>
      </c>
      <c r="C8" s="8">
        <v>45930</v>
      </c>
      <c r="D8" s="7" t="s">
        <v>85</v>
      </c>
      <c r="E8" s="7">
        <v>0</v>
      </c>
      <c r="F8" s="9" t="s">
        <v>212</v>
      </c>
      <c r="G8" s="9" t="s">
        <v>212</v>
      </c>
      <c r="H8" s="9" t="s">
        <v>213</v>
      </c>
      <c r="I8" s="9" t="s">
        <v>214</v>
      </c>
      <c r="J8" s="10" t="s">
        <v>215</v>
      </c>
      <c r="K8" s="10" t="s">
        <v>216</v>
      </c>
      <c r="L8" s="7" t="s">
        <v>92</v>
      </c>
      <c r="M8" s="7">
        <f>30976*2</f>
        <v>61952</v>
      </c>
      <c r="N8" s="7" t="s">
        <v>217</v>
      </c>
      <c r="O8" s="7">
        <f>24451*2</f>
        <v>48902</v>
      </c>
      <c r="P8" s="7" t="s">
        <v>217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218</v>
      </c>
      <c r="AE8" s="8">
        <v>45930</v>
      </c>
    </row>
    <row r="9" spans="1:32" s="7" customFormat="1" ht="16.5">
      <c r="A9" s="7">
        <v>2025</v>
      </c>
      <c r="B9" s="8">
        <v>45839</v>
      </c>
      <c r="C9" s="8">
        <v>45930</v>
      </c>
      <c r="D9" s="7" t="s">
        <v>81</v>
      </c>
      <c r="E9" s="7">
        <v>0</v>
      </c>
      <c r="F9" s="7" t="s">
        <v>219</v>
      </c>
      <c r="G9" s="7" t="s">
        <v>219</v>
      </c>
      <c r="H9" s="7" t="s">
        <v>220</v>
      </c>
      <c r="I9" s="9" t="s">
        <v>221</v>
      </c>
      <c r="J9" s="11" t="s">
        <v>222</v>
      </c>
      <c r="K9" s="11" t="s">
        <v>223</v>
      </c>
      <c r="L9" s="7" t="s">
        <v>91</v>
      </c>
      <c r="M9" s="7">
        <f>17192*2</f>
        <v>34384</v>
      </c>
      <c r="N9" s="7" t="s">
        <v>217</v>
      </c>
      <c r="O9" s="7">
        <f>14320*2</f>
        <v>28640</v>
      </c>
      <c r="P9" s="7" t="s">
        <v>217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218</v>
      </c>
      <c r="AE9" s="8">
        <v>45930</v>
      </c>
    </row>
    <row r="10" spans="1:32" s="7" customFormat="1" ht="16.5">
      <c r="A10" s="7">
        <v>2025</v>
      </c>
      <c r="B10" s="8">
        <v>45839</v>
      </c>
      <c r="C10" s="8">
        <v>45930</v>
      </c>
      <c r="D10" s="7" t="s">
        <v>81</v>
      </c>
      <c r="E10" s="7">
        <v>0</v>
      </c>
      <c r="F10" s="7" t="s">
        <v>224</v>
      </c>
      <c r="G10" s="7" t="s">
        <v>224</v>
      </c>
      <c r="H10" s="7" t="s">
        <v>225</v>
      </c>
      <c r="I10" s="9" t="s">
        <v>226</v>
      </c>
      <c r="J10" s="11" t="s">
        <v>227</v>
      </c>
      <c r="K10" s="11" t="s">
        <v>228</v>
      </c>
      <c r="L10" s="7" t="s">
        <v>91</v>
      </c>
      <c r="M10" s="7">
        <f>20660*2</f>
        <v>41320</v>
      </c>
      <c r="N10" s="7" t="s">
        <v>217</v>
      </c>
      <c r="O10" s="7">
        <f>16973*2</f>
        <v>33946</v>
      </c>
      <c r="P10" s="7" t="s">
        <v>217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218</v>
      </c>
      <c r="AE10" s="8">
        <v>45930</v>
      </c>
    </row>
    <row r="11" spans="1:32" s="7" customFormat="1" ht="16.5">
      <c r="A11" s="7">
        <v>2025</v>
      </c>
      <c r="B11" s="8">
        <v>45839</v>
      </c>
      <c r="C11" s="8">
        <v>45930</v>
      </c>
      <c r="D11" s="7" t="s">
        <v>81</v>
      </c>
      <c r="E11" s="7">
        <v>0</v>
      </c>
      <c r="F11" s="9" t="s">
        <v>229</v>
      </c>
      <c r="G11" s="9" t="s">
        <v>229</v>
      </c>
      <c r="H11" s="9" t="s">
        <v>229</v>
      </c>
      <c r="I11" s="9" t="s">
        <v>230</v>
      </c>
      <c r="J11" s="10" t="s">
        <v>231</v>
      </c>
      <c r="K11" s="10" t="s">
        <v>232</v>
      </c>
      <c r="L11" s="7" t="s">
        <v>91</v>
      </c>
      <c r="M11" s="7">
        <f>6031*2</f>
        <v>12062</v>
      </c>
      <c r="N11" s="7" t="s">
        <v>217</v>
      </c>
      <c r="O11" s="7">
        <f>6531*2</f>
        <v>13062</v>
      </c>
      <c r="P11" s="7" t="s">
        <v>217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218</v>
      </c>
      <c r="AE11" s="8">
        <v>45930</v>
      </c>
    </row>
    <row r="12" spans="1:32" s="7" customFormat="1" ht="16.5">
      <c r="A12" s="7">
        <v>2025</v>
      </c>
      <c r="B12" s="8">
        <v>45839</v>
      </c>
      <c r="C12" s="8">
        <v>45930</v>
      </c>
      <c r="D12" s="7" t="s">
        <v>81</v>
      </c>
      <c r="E12" s="7">
        <v>0</v>
      </c>
      <c r="F12" s="7" t="s">
        <v>233</v>
      </c>
      <c r="G12" s="7" t="s">
        <v>233</v>
      </c>
      <c r="H12" s="7" t="s">
        <v>233</v>
      </c>
      <c r="I12" s="9" t="s">
        <v>234</v>
      </c>
      <c r="J12" s="11" t="s">
        <v>235</v>
      </c>
      <c r="K12" s="11" t="s">
        <v>236</v>
      </c>
      <c r="L12" s="7" t="s">
        <v>91</v>
      </c>
      <c r="M12" s="7">
        <f>16128*2</f>
        <v>32256</v>
      </c>
      <c r="N12" s="7" t="s">
        <v>217</v>
      </c>
      <c r="O12" s="7">
        <f>16628*2</f>
        <v>33256</v>
      </c>
      <c r="P12" s="7" t="s">
        <v>217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218</v>
      </c>
      <c r="AE12" s="8">
        <v>45930</v>
      </c>
    </row>
    <row r="13" spans="1:32" s="7" customFormat="1" ht="16.5">
      <c r="A13" s="7">
        <v>2025</v>
      </c>
      <c r="B13" s="8">
        <v>45839</v>
      </c>
      <c r="C13" s="8">
        <v>45930</v>
      </c>
      <c r="D13" s="7" t="s">
        <v>85</v>
      </c>
      <c r="E13" s="7">
        <v>0</v>
      </c>
      <c r="F13" s="9" t="s">
        <v>400</v>
      </c>
      <c r="G13" s="9" t="s">
        <v>400</v>
      </c>
      <c r="H13" s="9" t="s">
        <v>400</v>
      </c>
      <c r="I13" s="9" t="s">
        <v>237</v>
      </c>
      <c r="J13" s="10" t="s">
        <v>238</v>
      </c>
      <c r="K13" s="10" t="s">
        <v>239</v>
      </c>
      <c r="L13" s="7" t="s">
        <v>92</v>
      </c>
      <c r="M13" s="7">
        <f>16821*2</f>
        <v>33642</v>
      </c>
      <c r="N13" s="7" t="s">
        <v>217</v>
      </c>
      <c r="O13" s="7">
        <f>14537*2</f>
        <v>29074</v>
      </c>
      <c r="P13" s="7" t="s">
        <v>217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218</v>
      </c>
      <c r="AE13" s="8">
        <v>45930</v>
      </c>
    </row>
    <row r="14" spans="1:32" s="7" customFormat="1" ht="16.5">
      <c r="A14" s="7">
        <v>2025</v>
      </c>
      <c r="B14" s="8">
        <v>45839</v>
      </c>
      <c r="C14" s="8">
        <v>45930</v>
      </c>
      <c r="D14" s="7" t="s">
        <v>81</v>
      </c>
      <c r="E14" s="7">
        <v>0</v>
      </c>
      <c r="F14" s="9" t="s">
        <v>240</v>
      </c>
      <c r="G14" s="9" t="s">
        <v>240</v>
      </c>
      <c r="H14" s="9" t="s">
        <v>240</v>
      </c>
      <c r="I14" s="9" t="s">
        <v>241</v>
      </c>
      <c r="J14" s="11" t="s">
        <v>242</v>
      </c>
      <c r="K14" s="11" t="s">
        <v>232</v>
      </c>
      <c r="L14" s="7" t="s">
        <v>92</v>
      </c>
      <c r="M14" s="7">
        <f>8991*2</f>
        <v>17982</v>
      </c>
      <c r="N14" s="7" t="s">
        <v>217</v>
      </c>
      <c r="O14" s="7">
        <f>7905*2</f>
        <v>15810</v>
      </c>
      <c r="P14" s="7" t="s">
        <v>217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218</v>
      </c>
      <c r="AE14" s="8">
        <v>45930</v>
      </c>
    </row>
    <row r="15" spans="1:32" s="7" customFormat="1" ht="16.5">
      <c r="A15" s="7">
        <v>2025</v>
      </c>
      <c r="B15" s="8">
        <v>45839</v>
      </c>
      <c r="C15" s="8">
        <v>45930</v>
      </c>
      <c r="D15" s="7" t="s">
        <v>81</v>
      </c>
      <c r="E15" s="7">
        <v>0</v>
      </c>
      <c r="F15" s="9" t="s">
        <v>243</v>
      </c>
      <c r="G15" s="9" t="s">
        <v>243</v>
      </c>
      <c r="H15" s="9" t="s">
        <v>243</v>
      </c>
      <c r="I15" s="9" t="s">
        <v>244</v>
      </c>
      <c r="J15" s="10" t="s">
        <v>232</v>
      </c>
      <c r="K15" s="10" t="s">
        <v>245</v>
      </c>
      <c r="L15" s="7" t="s">
        <v>91</v>
      </c>
      <c r="M15" s="7">
        <f>7245*2</f>
        <v>14490</v>
      </c>
      <c r="N15" s="7" t="s">
        <v>217</v>
      </c>
      <c r="O15" s="7">
        <f>6515*2</f>
        <v>13030</v>
      </c>
      <c r="P15" s="7" t="s">
        <v>217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218</v>
      </c>
      <c r="AE15" s="8">
        <v>45930</v>
      </c>
    </row>
    <row r="16" spans="1:32" s="7" customFormat="1" ht="16.5">
      <c r="A16" s="7">
        <v>2025</v>
      </c>
      <c r="B16" s="8">
        <v>45839</v>
      </c>
      <c r="C16" s="8">
        <v>45930</v>
      </c>
      <c r="D16" s="7" t="s">
        <v>81</v>
      </c>
      <c r="E16" s="7">
        <v>0</v>
      </c>
      <c r="F16" s="9" t="s">
        <v>246</v>
      </c>
      <c r="G16" s="9" t="s">
        <v>246</v>
      </c>
      <c r="H16" s="9" t="s">
        <v>246</v>
      </c>
      <c r="I16" s="9" t="s">
        <v>247</v>
      </c>
      <c r="J16" s="11" t="s">
        <v>248</v>
      </c>
      <c r="K16" s="11" t="s">
        <v>249</v>
      </c>
      <c r="L16" s="7" t="s">
        <v>92</v>
      </c>
      <c r="M16" s="7">
        <f>4850*2</f>
        <v>9700</v>
      </c>
      <c r="N16" s="7" t="s">
        <v>217</v>
      </c>
      <c r="O16" s="7">
        <v>8962</v>
      </c>
      <c r="P16" s="7" t="s">
        <v>217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218</v>
      </c>
      <c r="AE16" s="8">
        <v>45930</v>
      </c>
    </row>
    <row r="17" spans="1:31" s="7" customFormat="1" ht="16.5">
      <c r="A17" s="7">
        <v>2025</v>
      </c>
      <c r="B17" s="8">
        <v>45839</v>
      </c>
      <c r="C17" s="8">
        <v>45930</v>
      </c>
      <c r="D17" s="7" t="s">
        <v>81</v>
      </c>
      <c r="E17" s="7">
        <v>0</v>
      </c>
      <c r="F17" s="9" t="s">
        <v>250</v>
      </c>
      <c r="G17" s="9" t="s">
        <v>250</v>
      </c>
      <c r="H17" s="9" t="s">
        <v>250</v>
      </c>
      <c r="I17" s="9" t="s">
        <v>251</v>
      </c>
      <c r="J17" s="10" t="s">
        <v>227</v>
      </c>
      <c r="K17" s="10" t="s">
        <v>252</v>
      </c>
      <c r="L17" s="7" t="s">
        <v>92</v>
      </c>
      <c r="M17" s="7">
        <f>17192*2</f>
        <v>34384</v>
      </c>
      <c r="N17" s="7" t="s">
        <v>217</v>
      </c>
      <c r="O17" s="7">
        <v>28640</v>
      </c>
      <c r="P17" s="7" t="s">
        <v>217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218</v>
      </c>
      <c r="AE17" s="8">
        <v>45930</v>
      </c>
    </row>
    <row r="18" spans="1:31" s="7" customFormat="1" ht="16.5">
      <c r="A18" s="7">
        <v>2025</v>
      </c>
      <c r="B18" s="8">
        <v>45839</v>
      </c>
      <c r="C18" s="8">
        <v>45930</v>
      </c>
      <c r="D18" s="7" t="s">
        <v>81</v>
      </c>
      <c r="E18" s="7">
        <v>0</v>
      </c>
      <c r="F18" s="9" t="s">
        <v>253</v>
      </c>
      <c r="G18" s="9" t="s">
        <v>253</v>
      </c>
      <c r="H18" s="9" t="s">
        <v>253</v>
      </c>
      <c r="I18" s="9" t="s">
        <v>254</v>
      </c>
      <c r="J18" s="11" t="s">
        <v>255</v>
      </c>
      <c r="K18" s="11" t="s">
        <v>256</v>
      </c>
      <c r="L18" s="7" t="s">
        <v>92</v>
      </c>
      <c r="M18" s="7">
        <f>7245*2</f>
        <v>14490</v>
      </c>
      <c r="N18" s="7" t="s">
        <v>217</v>
      </c>
      <c r="O18" s="7">
        <v>13030</v>
      </c>
      <c r="P18" s="7" t="s">
        <v>217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218</v>
      </c>
      <c r="AE18" s="8">
        <v>45930</v>
      </c>
    </row>
    <row r="19" spans="1:31" s="7" customFormat="1" ht="16.5">
      <c r="A19" s="7">
        <v>2025</v>
      </c>
      <c r="B19" s="8">
        <v>45839</v>
      </c>
      <c r="C19" s="8">
        <v>45930</v>
      </c>
      <c r="D19" s="7" t="s">
        <v>81</v>
      </c>
      <c r="E19" s="7">
        <v>0</v>
      </c>
      <c r="F19" s="9" t="s">
        <v>253</v>
      </c>
      <c r="G19" s="9" t="s">
        <v>253</v>
      </c>
      <c r="H19" s="9" t="s">
        <v>253</v>
      </c>
      <c r="I19" s="9" t="s">
        <v>257</v>
      </c>
      <c r="J19" s="10" t="s">
        <v>248</v>
      </c>
      <c r="K19" s="10" t="s">
        <v>258</v>
      </c>
      <c r="L19" s="7" t="s">
        <v>91</v>
      </c>
      <c r="M19" s="7">
        <f>5685*2</f>
        <v>11370</v>
      </c>
      <c r="N19" s="7" t="s">
        <v>217</v>
      </c>
      <c r="O19" s="7">
        <f>5219*2</f>
        <v>10438</v>
      </c>
      <c r="P19" s="7" t="s">
        <v>217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218</v>
      </c>
      <c r="AE19" s="8">
        <v>45930</v>
      </c>
    </row>
    <row r="20" spans="1:31" s="7" customFormat="1" ht="16.5">
      <c r="A20" s="7">
        <v>2025</v>
      </c>
      <c r="B20" s="8">
        <v>45839</v>
      </c>
      <c r="C20" s="8">
        <v>45930</v>
      </c>
      <c r="D20" s="7" t="s">
        <v>81</v>
      </c>
      <c r="E20" s="7">
        <v>0</v>
      </c>
      <c r="F20" s="9" t="s">
        <v>401</v>
      </c>
      <c r="G20" s="9" t="s">
        <v>401</v>
      </c>
      <c r="H20" s="9" t="s">
        <v>401</v>
      </c>
      <c r="I20" s="9" t="s">
        <v>260</v>
      </c>
      <c r="J20" s="11" t="s">
        <v>261</v>
      </c>
      <c r="K20" s="11" t="s">
        <v>262</v>
      </c>
      <c r="L20" s="7" t="s">
        <v>91</v>
      </c>
      <c r="M20" s="7">
        <f>7927*2</f>
        <v>15854</v>
      </c>
      <c r="N20" s="7" t="s">
        <v>217</v>
      </c>
      <c r="O20" s="7">
        <f>7068*2</f>
        <v>14136</v>
      </c>
      <c r="P20" s="7" t="s">
        <v>217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218</v>
      </c>
      <c r="AE20" s="8">
        <v>45930</v>
      </c>
    </row>
    <row r="21" spans="1:31" s="7" customFormat="1" ht="16.5">
      <c r="A21" s="7">
        <v>2025</v>
      </c>
      <c r="B21" s="8">
        <v>45839</v>
      </c>
      <c r="C21" s="8">
        <v>45930</v>
      </c>
      <c r="D21" s="7" t="s">
        <v>81</v>
      </c>
      <c r="E21" s="7">
        <v>0</v>
      </c>
      <c r="F21" s="9" t="s">
        <v>253</v>
      </c>
      <c r="G21" s="9" t="s">
        <v>253</v>
      </c>
      <c r="H21" s="9" t="s">
        <v>253</v>
      </c>
      <c r="I21" s="9" t="s">
        <v>263</v>
      </c>
      <c r="J21" s="10" t="s">
        <v>227</v>
      </c>
      <c r="K21" s="10" t="s">
        <v>231</v>
      </c>
      <c r="L21" s="7" t="s">
        <v>92</v>
      </c>
      <c r="M21" s="7">
        <f>4850*2</f>
        <v>9700</v>
      </c>
      <c r="N21" s="7" t="s">
        <v>217</v>
      </c>
      <c r="O21" s="7">
        <f>3981*2</f>
        <v>7962</v>
      </c>
      <c r="P21" s="7" t="s">
        <v>217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218</v>
      </c>
      <c r="AE21" s="8">
        <v>45930</v>
      </c>
    </row>
    <row r="22" spans="1:31" s="7" customFormat="1" ht="16.5">
      <c r="A22" s="7">
        <v>2025</v>
      </c>
      <c r="B22" s="8">
        <v>45839</v>
      </c>
      <c r="C22" s="8">
        <v>45930</v>
      </c>
      <c r="D22" s="7" t="s">
        <v>81</v>
      </c>
      <c r="E22" s="7">
        <v>0</v>
      </c>
      <c r="F22" s="9" t="s">
        <v>264</v>
      </c>
      <c r="G22" s="9" t="s">
        <v>264</v>
      </c>
      <c r="H22" s="9" t="s">
        <v>264</v>
      </c>
      <c r="I22" s="9" t="s">
        <v>265</v>
      </c>
      <c r="J22" s="11" t="s">
        <v>266</v>
      </c>
      <c r="K22" s="11" t="s">
        <v>267</v>
      </c>
      <c r="L22" s="7" t="s">
        <v>91</v>
      </c>
      <c r="M22" s="7">
        <f>8991*2</f>
        <v>17982</v>
      </c>
      <c r="N22" s="7" t="s">
        <v>217</v>
      </c>
      <c r="O22" s="7">
        <v>15810</v>
      </c>
      <c r="P22" s="7" t="s">
        <v>217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218</v>
      </c>
      <c r="AE22" s="8">
        <v>45930</v>
      </c>
    </row>
    <row r="23" spans="1:31" s="7" customFormat="1" ht="16.5">
      <c r="A23" s="7">
        <v>2025</v>
      </c>
      <c r="B23" s="8">
        <v>45839</v>
      </c>
      <c r="C23" s="8">
        <v>45930</v>
      </c>
      <c r="D23" s="7" t="s">
        <v>81</v>
      </c>
      <c r="E23" s="7">
        <v>0</v>
      </c>
      <c r="F23" s="9" t="s">
        <v>229</v>
      </c>
      <c r="G23" s="9" t="s">
        <v>229</v>
      </c>
      <c r="H23" s="9" t="s">
        <v>229</v>
      </c>
      <c r="I23" s="9" t="s">
        <v>268</v>
      </c>
      <c r="J23" s="10" t="s">
        <v>269</v>
      </c>
      <c r="K23" s="10" t="s">
        <v>270</v>
      </c>
      <c r="L23" s="7" t="s">
        <v>91</v>
      </c>
      <c r="M23" s="7">
        <f>4850*2</f>
        <v>9700</v>
      </c>
      <c r="N23" s="7" t="s">
        <v>217</v>
      </c>
      <c r="O23" s="7">
        <v>8962</v>
      </c>
      <c r="P23" s="7" t="s">
        <v>217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218</v>
      </c>
      <c r="AE23" s="8">
        <v>45930</v>
      </c>
    </row>
    <row r="24" spans="1:31" s="7" customFormat="1" ht="16.5">
      <c r="A24" s="7">
        <v>2025</v>
      </c>
      <c r="B24" s="8">
        <v>45839</v>
      </c>
      <c r="C24" s="8">
        <v>45930</v>
      </c>
      <c r="D24" s="7" t="s">
        <v>81</v>
      </c>
      <c r="E24" s="7">
        <v>0</v>
      </c>
      <c r="F24" s="9" t="s">
        <v>229</v>
      </c>
      <c r="G24" s="9" t="s">
        <v>229</v>
      </c>
      <c r="H24" s="9" t="s">
        <v>229</v>
      </c>
      <c r="I24" s="9" t="s">
        <v>271</v>
      </c>
      <c r="J24" s="11" t="s">
        <v>272</v>
      </c>
      <c r="K24" s="11" t="s">
        <v>273</v>
      </c>
      <c r="L24" s="7" t="s">
        <v>91</v>
      </c>
      <c r="M24" s="7">
        <f>4850*2</f>
        <v>9700</v>
      </c>
      <c r="N24" s="7" t="s">
        <v>217</v>
      </c>
      <c r="O24" s="7">
        <v>8962</v>
      </c>
      <c r="P24" s="7" t="s">
        <v>217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218</v>
      </c>
      <c r="AE24" s="8">
        <v>45930</v>
      </c>
    </row>
    <row r="25" spans="1:31" s="7" customFormat="1" ht="16.5">
      <c r="A25" s="7">
        <v>2025</v>
      </c>
      <c r="B25" s="8">
        <v>45839</v>
      </c>
      <c r="C25" s="8">
        <v>45930</v>
      </c>
      <c r="D25" s="7" t="s">
        <v>81</v>
      </c>
      <c r="E25" s="7">
        <v>0</v>
      </c>
      <c r="F25" s="9" t="s">
        <v>274</v>
      </c>
      <c r="G25" s="9" t="s">
        <v>274</v>
      </c>
      <c r="H25" s="9" t="s">
        <v>274</v>
      </c>
      <c r="I25" s="9" t="s">
        <v>275</v>
      </c>
      <c r="J25" s="10" t="s">
        <v>276</v>
      </c>
      <c r="K25" s="10" t="s">
        <v>277</v>
      </c>
      <c r="L25" s="7" t="s">
        <v>92</v>
      </c>
      <c r="M25" s="7">
        <f>7927*2</f>
        <v>15854</v>
      </c>
      <c r="N25" s="7" t="s">
        <v>217</v>
      </c>
      <c r="O25" s="7">
        <f>7068*2</f>
        <v>14136</v>
      </c>
      <c r="P25" s="7" t="s">
        <v>217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218</v>
      </c>
      <c r="AE25" s="8">
        <v>45930</v>
      </c>
    </row>
    <row r="26" spans="1:31" s="7" customFormat="1" ht="16.5">
      <c r="A26" s="7">
        <v>2025</v>
      </c>
      <c r="B26" s="8">
        <v>45839</v>
      </c>
      <c r="C26" s="8">
        <v>45930</v>
      </c>
      <c r="D26" s="7" t="s">
        <v>81</v>
      </c>
      <c r="E26" s="7">
        <v>0</v>
      </c>
      <c r="F26" s="9" t="s">
        <v>253</v>
      </c>
      <c r="G26" s="9" t="s">
        <v>253</v>
      </c>
      <c r="H26" s="9" t="s">
        <v>253</v>
      </c>
      <c r="I26" s="9" t="s">
        <v>278</v>
      </c>
      <c r="J26" s="11" t="s">
        <v>227</v>
      </c>
      <c r="K26" s="11" t="s">
        <v>279</v>
      </c>
      <c r="L26" s="7" t="s">
        <v>91</v>
      </c>
      <c r="M26" s="7">
        <f>4850*2</f>
        <v>9700</v>
      </c>
      <c r="N26" s="7" t="s">
        <v>217</v>
      </c>
      <c r="O26" s="7">
        <f>4481*2</f>
        <v>8962</v>
      </c>
      <c r="P26" s="7" t="s">
        <v>217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218</v>
      </c>
      <c r="AE26" s="8">
        <v>45930</v>
      </c>
    </row>
    <row r="27" spans="1:31" s="7" customFormat="1" ht="16.5">
      <c r="A27" s="7">
        <v>2025</v>
      </c>
      <c r="B27" s="8">
        <v>45839</v>
      </c>
      <c r="C27" s="8">
        <v>45930</v>
      </c>
      <c r="D27" s="7" t="s">
        <v>81</v>
      </c>
      <c r="E27" s="7">
        <v>0</v>
      </c>
      <c r="F27" s="9" t="s">
        <v>253</v>
      </c>
      <c r="G27" s="9" t="s">
        <v>253</v>
      </c>
      <c r="H27" s="9" t="s">
        <v>253</v>
      </c>
      <c r="I27" s="9" t="s">
        <v>280</v>
      </c>
      <c r="J27" s="10" t="s">
        <v>281</v>
      </c>
      <c r="K27" s="10" t="s">
        <v>282</v>
      </c>
      <c r="L27" s="7" t="s">
        <v>92</v>
      </c>
      <c r="M27" s="7">
        <f>4850*2</f>
        <v>9700</v>
      </c>
      <c r="N27" s="7" t="s">
        <v>217</v>
      </c>
      <c r="O27" s="7">
        <f>4481*2</f>
        <v>8962</v>
      </c>
      <c r="P27" s="7" t="s">
        <v>217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218</v>
      </c>
      <c r="AE27" s="8">
        <v>45930</v>
      </c>
    </row>
    <row r="28" spans="1:31" s="7" customFormat="1" ht="16.5">
      <c r="A28" s="7">
        <v>2025</v>
      </c>
      <c r="B28" s="8">
        <v>45839</v>
      </c>
      <c r="C28" s="8">
        <v>45930</v>
      </c>
      <c r="D28" s="7" t="s">
        <v>81</v>
      </c>
      <c r="E28" s="7">
        <v>0</v>
      </c>
      <c r="F28" s="9" t="s">
        <v>253</v>
      </c>
      <c r="G28" s="9" t="s">
        <v>253</v>
      </c>
      <c r="H28" s="9" t="s">
        <v>253</v>
      </c>
      <c r="I28" s="9" t="s">
        <v>216</v>
      </c>
      <c r="J28" s="11" t="s">
        <v>283</v>
      </c>
      <c r="K28" s="11" t="s">
        <v>284</v>
      </c>
      <c r="L28" s="7" t="s">
        <v>91</v>
      </c>
      <c r="M28" s="7">
        <f>5911*2</f>
        <v>11822</v>
      </c>
      <c r="N28" s="7" t="s">
        <v>217</v>
      </c>
      <c r="O28" s="7">
        <f>5409*2</f>
        <v>10818</v>
      </c>
      <c r="P28" s="7" t="s">
        <v>217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218</v>
      </c>
      <c r="AE28" s="8">
        <v>45930</v>
      </c>
    </row>
    <row r="29" spans="1:31" s="7" customFormat="1" ht="16.5">
      <c r="A29" s="7">
        <v>2025</v>
      </c>
      <c r="B29" s="8">
        <v>45839</v>
      </c>
      <c r="C29" s="8">
        <v>45930</v>
      </c>
      <c r="D29" s="7" t="s">
        <v>81</v>
      </c>
      <c r="E29" s="7">
        <v>0</v>
      </c>
      <c r="F29" s="9" t="s">
        <v>402</v>
      </c>
      <c r="G29" s="9" t="s">
        <v>402</v>
      </c>
      <c r="H29" s="9" t="s">
        <v>402</v>
      </c>
      <c r="I29" s="9" t="s">
        <v>285</v>
      </c>
      <c r="J29" s="10" t="s">
        <v>286</v>
      </c>
      <c r="K29" s="10" t="s">
        <v>231</v>
      </c>
      <c r="L29" s="7" t="s">
        <v>92</v>
      </c>
      <c r="M29" s="7">
        <f>4240*2</f>
        <v>8480</v>
      </c>
      <c r="N29" s="7" t="s">
        <v>217</v>
      </c>
      <c r="O29" s="7">
        <f>4240*2</f>
        <v>8480</v>
      </c>
      <c r="P29" s="7" t="s">
        <v>217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218</v>
      </c>
      <c r="AE29" s="8">
        <v>45930</v>
      </c>
    </row>
    <row r="30" spans="1:31" s="7" customFormat="1" ht="16.5">
      <c r="A30" s="7">
        <v>2025</v>
      </c>
      <c r="B30" s="8">
        <v>45839</v>
      </c>
      <c r="C30" s="8">
        <v>45930</v>
      </c>
      <c r="D30" s="7" t="s">
        <v>81</v>
      </c>
      <c r="E30" s="7">
        <v>0</v>
      </c>
      <c r="F30" s="9" t="s">
        <v>253</v>
      </c>
      <c r="G30" s="9" t="s">
        <v>253</v>
      </c>
      <c r="H30" s="9" t="s">
        <v>253</v>
      </c>
      <c r="I30" s="9" t="s">
        <v>287</v>
      </c>
      <c r="J30" s="11" t="s">
        <v>288</v>
      </c>
      <c r="K30" s="11" t="s">
        <v>289</v>
      </c>
      <c r="L30" s="7" t="s">
        <v>91</v>
      </c>
      <c r="M30" s="7">
        <f>4939*2</f>
        <v>9878</v>
      </c>
      <c r="N30" s="7" t="s">
        <v>217</v>
      </c>
      <c r="O30" s="7">
        <f>9120</f>
        <v>9120</v>
      </c>
      <c r="P30" s="7" t="s">
        <v>217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218</v>
      </c>
      <c r="AE30" s="8">
        <v>45930</v>
      </c>
    </row>
    <row r="31" spans="1:31" s="7" customFormat="1" ht="16.5">
      <c r="A31" s="7">
        <v>2025</v>
      </c>
      <c r="B31" s="8">
        <v>45839</v>
      </c>
      <c r="C31" s="8">
        <v>45930</v>
      </c>
      <c r="D31" s="7" t="s">
        <v>81</v>
      </c>
      <c r="E31" s="7">
        <v>0</v>
      </c>
      <c r="F31" s="9" t="s">
        <v>253</v>
      </c>
      <c r="G31" s="9" t="s">
        <v>253</v>
      </c>
      <c r="H31" s="9" t="s">
        <v>253</v>
      </c>
      <c r="I31" s="9" t="s">
        <v>290</v>
      </c>
      <c r="J31" s="10" t="s">
        <v>291</v>
      </c>
      <c r="K31" s="10" t="s">
        <v>258</v>
      </c>
      <c r="L31" s="7" t="s">
        <v>91</v>
      </c>
      <c r="M31" s="7">
        <f>4850*2</f>
        <v>9700</v>
      </c>
      <c r="N31" s="7" t="s">
        <v>217</v>
      </c>
      <c r="O31" s="7">
        <f>4481*2</f>
        <v>8962</v>
      </c>
      <c r="P31" s="7" t="s">
        <v>217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218</v>
      </c>
      <c r="AE31" s="8">
        <v>45930</v>
      </c>
    </row>
    <row r="32" spans="1:31" s="7" customFormat="1" ht="16.5">
      <c r="A32" s="7">
        <v>2025</v>
      </c>
      <c r="B32" s="8">
        <v>45839</v>
      </c>
      <c r="C32" s="8">
        <v>45930</v>
      </c>
      <c r="D32" s="7" t="s">
        <v>81</v>
      </c>
      <c r="E32" s="7">
        <v>0</v>
      </c>
      <c r="F32" s="9" t="s">
        <v>253</v>
      </c>
      <c r="G32" s="9" t="s">
        <v>253</v>
      </c>
      <c r="H32" s="9" t="s">
        <v>253</v>
      </c>
      <c r="I32" s="9" t="s">
        <v>292</v>
      </c>
      <c r="J32" s="11" t="s">
        <v>293</v>
      </c>
      <c r="K32" s="11" t="s">
        <v>294</v>
      </c>
      <c r="L32" s="7" t="s">
        <v>92</v>
      </c>
      <c r="M32" s="7">
        <f>4850*2</f>
        <v>9700</v>
      </c>
      <c r="N32" s="7" t="s">
        <v>217</v>
      </c>
      <c r="O32" s="7">
        <v>8962</v>
      </c>
      <c r="P32" s="7" t="s">
        <v>217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218</v>
      </c>
      <c r="AE32" s="8">
        <v>45930</v>
      </c>
    </row>
    <row r="33" spans="1:31" s="7" customFormat="1" ht="16.5">
      <c r="A33" s="7">
        <v>2025</v>
      </c>
      <c r="B33" s="8">
        <v>45839</v>
      </c>
      <c r="C33" s="8">
        <v>45930</v>
      </c>
      <c r="D33" s="7" t="s">
        <v>81</v>
      </c>
      <c r="E33" s="7">
        <v>0</v>
      </c>
      <c r="F33" s="9" t="s">
        <v>295</v>
      </c>
      <c r="G33" s="9" t="s">
        <v>295</v>
      </c>
      <c r="H33" s="9" t="s">
        <v>295</v>
      </c>
      <c r="I33" s="9" t="s">
        <v>296</v>
      </c>
      <c r="J33" s="10" t="s">
        <v>297</v>
      </c>
      <c r="K33" s="10" t="s">
        <v>298</v>
      </c>
      <c r="L33" s="7" t="s">
        <v>91</v>
      </c>
      <c r="M33" s="7">
        <f>7926*2</f>
        <v>15852</v>
      </c>
      <c r="N33" s="7" t="s">
        <v>217</v>
      </c>
      <c r="O33" s="7">
        <f>7067*2</f>
        <v>14134</v>
      </c>
      <c r="P33" s="7" t="s">
        <v>217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218</v>
      </c>
      <c r="AE33" s="8">
        <v>45930</v>
      </c>
    </row>
    <row r="34" spans="1:31" s="7" customFormat="1" ht="16.5">
      <c r="A34" s="7">
        <v>2025</v>
      </c>
      <c r="B34" s="8">
        <v>45839</v>
      </c>
      <c r="C34" s="8">
        <v>45930</v>
      </c>
      <c r="D34" s="7" t="s">
        <v>81</v>
      </c>
      <c r="E34" s="7">
        <v>0</v>
      </c>
      <c r="F34" s="9" t="s">
        <v>253</v>
      </c>
      <c r="G34" s="9" t="s">
        <v>253</v>
      </c>
      <c r="H34" s="9" t="s">
        <v>253</v>
      </c>
      <c r="I34" s="9" t="s">
        <v>299</v>
      </c>
      <c r="J34" s="11" t="s">
        <v>300</v>
      </c>
      <c r="K34" s="11" t="s">
        <v>239</v>
      </c>
      <c r="L34" s="7" t="s">
        <v>91</v>
      </c>
      <c r="M34" s="7">
        <f>7927*2</f>
        <v>15854</v>
      </c>
      <c r="N34" s="7" t="s">
        <v>217</v>
      </c>
      <c r="O34" s="7">
        <f>7068*2</f>
        <v>14136</v>
      </c>
      <c r="P34" s="7" t="s">
        <v>217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218</v>
      </c>
      <c r="AE34" s="8">
        <v>45930</v>
      </c>
    </row>
    <row r="35" spans="1:31" s="7" customFormat="1" ht="16.5">
      <c r="A35" s="7">
        <v>2025</v>
      </c>
      <c r="B35" s="8">
        <v>45839</v>
      </c>
      <c r="C35" s="8">
        <v>45930</v>
      </c>
      <c r="D35" s="7" t="s">
        <v>81</v>
      </c>
      <c r="E35" s="7">
        <v>0</v>
      </c>
      <c r="F35" s="9" t="s">
        <v>301</v>
      </c>
      <c r="G35" s="9" t="s">
        <v>301</v>
      </c>
      <c r="H35" s="9" t="s">
        <v>301</v>
      </c>
      <c r="I35" s="9" t="s">
        <v>302</v>
      </c>
      <c r="J35" s="10" t="s">
        <v>303</v>
      </c>
      <c r="K35" s="10" t="s">
        <v>297</v>
      </c>
      <c r="L35" s="7" t="s">
        <v>91</v>
      </c>
      <c r="M35" s="7">
        <f>7927*2</f>
        <v>15854</v>
      </c>
      <c r="N35" s="7" t="s">
        <v>217</v>
      </c>
      <c r="O35" s="7">
        <f>7068*2</f>
        <v>14136</v>
      </c>
      <c r="P35" s="7" t="s">
        <v>217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218</v>
      </c>
      <c r="AE35" s="8">
        <v>45930</v>
      </c>
    </row>
    <row r="36" spans="1:31" s="7" customFormat="1" ht="16.5">
      <c r="A36" s="7">
        <v>2025</v>
      </c>
      <c r="B36" s="8">
        <v>45839</v>
      </c>
      <c r="C36" s="8">
        <v>45930</v>
      </c>
      <c r="D36" s="7" t="s">
        <v>81</v>
      </c>
      <c r="E36" s="7">
        <v>0</v>
      </c>
      <c r="F36" s="9" t="s">
        <v>304</v>
      </c>
      <c r="G36" s="9" t="s">
        <v>304</v>
      </c>
      <c r="H36" s="9" t="s">
        <v>304</v>
      </c>
      <c r="I36" s="9" t="s">
        <v>305</v>
      </c>
      <c r="J36" s="11" t="s">
        <v>227</v>
      </c>
      <c r="K36" s="11" t="s">
        <v>231</v>
      </c>
      <c r="L36" s="7" t="s">
        <v>91</v>
      </c>
      <c r="M36" s="7">
        <f>7927*2</f>
        <v>15854</v>
      </c>
      <c r="N36" s="7" t="s">
        <v>217</v>
      </c>
      <c r="O36" s="7">
        <v>14136</v>
      </c>
      <c r="P36" s="7" t="s">
        <v>217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218</v>
      </c>
      <c r="AE36" s="8">
        <v>45930</v>
      </c>
    </row>
    <row r="37" spans="1:31" s="7" customFormat="1" ht="16.5">
      <c r="A37" s="7">
        <v>2025</v>
      </c>
      <c r="B37" s="8">
        <v>45839</v>
      </c>
      <c r="C37" s="8">
        <v>45930</v>
      </c>
      <c r="D37" s="7" t="s">
        <v>81</v>
      </c>
      <c r="E37" s="7">
        <v>0</v>
      </c>
      <c r="F37" s="9" t="s">
        <v>253</v>
      </c>
      <c r="G37" s="9" t="s">
        <v>253</v>
      </c>
      <c r="H37" s="9" t="s">
        <v>253</v>
      </c>
      <c r="I37" s="9" t="s">
        <v>306</v>
      </c>
      <c r="J37" s="10" t="s">
        <v>307</v>
      </c>
      <c r="K37" s="10" t="s">
        <v>297</v>
      </c>
      <c r="L37" s="7" t="s">
        <v>91</v>
      </c>
      <c r="M37" s="7">
        <f>5256*2</f>
        <v>10512</v>
      </c>
      <c r="N37" s="7" t="s">
        <v>217</v>
      </c>
      <c r="O37" s="7">
        <v>9686</v>
      </c>
      <c r="P37" s="7" t="s">
        <v>217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218</v>
      </c>
      <c r="AE37" s="8">
        <v>45930</v>
      </c>
    </row>
    <row r="38" spans="1:31" s="7" customFormat="1" ht="16.5">
      <c r="A38" s="7">
        <v>2025</v>
      </c>
      <c r="B38" s="8">
        <v>45839</v>
      </c>
      <c r="C38" s="8">
        <v>45930</v>
      </c>
      <c r="D38" s="7" t="s">
        <v>81</v>
      </c>
      <c r="E38" s="7">
        <v>0</v>
      </c>
      <c r="F38" s="9" t="s">
        <v>253</v>
      </c>
      <c r="G38" s="9" t="s">
        <v>253</v>
      </c>
      <c r="H38" s="9" t="s">
        <v>253</v>
      </c>
      <c r="I38" s="9" t="s">
        <v>308</v>
      </c>
      <c r="J38" s="10" t="s">
        <v>232</v>
      </c>
      <c r="K38" s="10" t="s">
        <v>298</v>
      </c>
      <c r="L38" s="7" t="s">
        <v>91</v>
      </c>
      <c r="M38" s="7">
        <f>4939*2</f>
        <v>9878</v>
      </c>
      <c r="N38" s="7" t="s">
        <v>217</v>
      </c>
      <c r="O38" s="7">
        <v>9120</v>
      </c>
      <c r="P38" s="7" t="s">
        <v>217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218</v>
      </c>
      <c r="AE38" s="8">
        <v>45930</v>
      </c>
    </row>
    <row r="39" spans="1:31" s="7" customFormat="1" ht="16.5">
      <c r="A39" s="7">
        <v>2025</v>
      </c>
      <c r="B39" s="8">
        <v>45839</v>
      </c>
      <c r="C39" s="8">
        <v>45930</v>
      </c>
      <c r="D39" s="7" t="s">
        <v>81</v>
      </c>
      <c r="E39" s="7">
        <v>0</v>
      </c>
      <c r="F39" s="9" t="s">
        <v>253</v>
      </c>
      <c r="G39" s="9" t="s">
        <v>253</v>
      </c>
      <c r="H39" s="9" t="s">
        <v>253</v>
      </c>
      <c r="I39" s="9" t="s">
        <v>309</v>
      </c>
      <c r="J39" s="11" t="s">
        <v>310</v>
      </c>
      <c r="K39" s="11" t="s">
        <v>298</v>
      </c>
      <c r="L39" s="7" t="s">
        <v>91</v>
      </c>
      <c r="M39" s="7">
        <f>6567*2</f>
        <v>13134</v>
      </c>
      <c r="N39" s="7" t="s">
        <v>217</v>
      </c>
      <c r="O39" s="7">
        <f>5958*2</f>
        <v>11916</v>
      </c>
      <c r="P39" s="7" t="s">
        <v>217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218</v>
      </c>
      <c r="AE39" s="8">
        <v>45930</v>
      </c>
    </row>
    <row r="40" spans="1:31" s="7" customFormat="1" ht="16.5">
      <c r="A40" s="7">
        <v>2025</v>
      </c>
      <c r="B40" s="8">
        <v>45839</v>
      </c>
      <c r="C40" s="8">
        <v>45930</v>
      </c>
      <c r="D40" s="7" t="s">
        <v>81</v>
      </c>
      <c r="E40" s="7">
        <v>0</v>
      </c>
      <c r="F40" s="9" t="s">
        <v>253</v>
      </c>
      <c r="G40" s="9" t="s">
        <v>253</v>
      </c>
      <c r="H40" s="9" t="s">
        <v>253</v>
      </c>
      <c r="I40" s="9" t="s">
        <v>311</v>
      </c>
      <c r="J40" s="11" t="s">
        <v>270</v>
      </c>
      <c r="K40" s="11" t="s">
        <v>231</v>
      </c>
      <c r="L40" s="7" t="s">
        <v>91</v>
      </c>
      <c r="M40" s="7">
        <f>4939*2</f>
        <v>9878</v>
      </c>
      <c r="N40" s="7" t="s">
        <v>217</v>
      </c>
      <c r="O40" s="7">
        <v>9120</v>
      </c>
      <c r="P40" s="7" t="s">
        <v>217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218</v>
      </c>
      <c r="AE40" s="8">
        <v>45930</v>
      </c>
    </row>
    <row r="41" spans="1:31" s="7" customFormat="1" ht="16.5">
      <c r="A41" s="7">
        <v>2025</v>
      </c>
      <c r="B41" s="8">
        <v>45839</v>
      </c>
      <c r="C41" s="8">
        <v>45930</v>
      </c>
      <c r="D41" s="7" t="s">
        <v>81</v>
      </c>
      <c r="E41" s="7">
        <v>0</v>
      </c>
      <c r="F41" s="9" t="s">
        <v>253</v>
      </c>
      <c r="G41" s="9" t="s">
        <v>253</v>
      </c>
      <c r="H41" s="9" t="s">
        <v>253</v>
      </c>
      <c r="I41" s="9" t="s">
        <v>312</v>
      </c>
      <c r="J41" s="10" t="s">
        <v>313</v>
      </c>
      <c r="K41" s="10" t="s">
        <v>270</v>
      </c>
      <c r="L41" s="7" t="s">
        <v>91</v>
      </c>
      <c r="M41" s="7">
        <f>4939*2</f>
        <v>9878</v>
      </c>
      <c r="N41" s="7" t="s">
        <v>217</v>
      </c>
      <c r="O41" s="7">
        <v>9120</v>
      </c>
      <c r="P41" s="7" t="s">
        <v>217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218</v>
      </c>
      <c r="AE41" s="8">
        <v>45930</v>
      </c>
    </row>
    <row r="42" spans="1:31" s="7" customFormat="1" ht="16.5">
      <c r="A42" s="7">
        <v>2025</v>
      </c>
      <c r="B42" s="8">
        <v>45839</v>
      </c>
      <c r="C42" s="8">
        <v>45930</v>
      </c>
      <c r="D42" s="7" t="s">
        <v>81</v>
      </c>
      <c r="E42" s="7">
        <v>0</v>
      </c>
      <c r="F42" s="9" t="s">
        <v>253</v>
      </c>
      <c r="G42" s="9" t="s">
        <v>253</v>
      </c>
      <c r="H42" s="9" t="s">
        <v>253</v>
      </c>
      <c r="I42" s="9" t="s">
        <v>314</v>
      </c>
      <c r="J42" s="11" t="s">
        <v>310</v>
      </c>
      <c r="K42" s="11" t="s">
        <v>239</v>
      </c>
      <c r="L42" s="7" t="s">
        <v>91</v>
      </c>
      <c r="M42" s="7">
        <f>5911*2</f>
        <v>11822</v>
      </c>
      <c r="N42" s="7" t="s">
        <v>217</v>
      </c>
      <c r="O42" s="7">
        <v>10818</v>
      </c>
      <c r="P42" s="7" t="s">
        <v>217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218</v>
      </c>
      <c r="AE42" s="8">
        <v>45930</v>
      </c>
    </row>
    <row r="43" spans="1:31" s="7" customFormat="1" ht="16.5">
      <c r="A43" s="7">
        <v>2025</v>
      </c>
      <c r="B43" s="8">
        <v>45839</v>
      </c>
      <c r="C43" s="8">
        <v>45930</v>
      </c>
      <c r="D43" s="7" t="s">
        <v>81</v>
      </c>
      <c r="E43" s="7">
        <v>0</v>
      </c>
      <c r="F43" s="9" t="s">
        <v>315</v>
      </c>
      <c r="G43" s="9" t="s">
        <v>315</v>
      </c>
      <c r="H43" s="9" t="s">
        <v>315</v>
      </c>
      <c r="I43" s="9" t="s">
        <v>316</v>
      </c>
      <c r="J43" s="10" t="s">
        <v>317</v>
      </c>
      <c r="K43" s="10" t="s">
        <v>318</v>
      </c>
      <c r="L43" s="7" t="s">
        <v>91</v>
      </c>
      <c r="M43" s="7">
        <f>5991*2</f>
        <v>11982</v>
      </c>
      <c r="N43" s="7" t="s">
        <v>217</v>
      </c>
      <c r="O43" s="7">
        <v>15810</v>
      </c>
      <c r="P43" s="7" t="s">
        <v>217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218</v>
      </c>
      <c r="AE43" s="8">
        <v>45930</v>
      </c>
    </row>
    <row r="44" spans="1:31" s="7" customFormat="1" ht="16.5">
      <c r="A44" s="7">
        <v>2025</v>
      </c>
      <c r="B44" s="8">
        <v>45839</v>
      </c>
      <c r="C44" s="8">
        <v>45930</v>
      </c>
      <c r="D44" s="7" t="s">
        <v>81</v>
      </c>
      <c r="E44" s="7">
        <v>0</v>
      </c>
      <c r="F44" s="9" t="s">
        <v>403</v>
      </c>
      <c r="G44" s="9" t="s">
        <v>403</v>
      </c>
      <c r="H44" s="9" t="s">
        <v>403</v>
      </c>
      <c r="I44" s="9" t="s">
        <v>319</v>
      </c>
      <c r="J44" s="10" t="s">
        <v>320</v>
      </c>
      <c r="K44" s="10" t="s">
        <v>321</v>
      </c>
      <c r="L44" s="7" t="s">
        <v>91</v>
      </c>
      <c r="M44" s="7">
        <f>13713*2</f>
        <v>27426</v>
      </c>
      <c r="N44" s="7" t="s">
        <v>217</v>
      </c>
      <c r="O44" s="7">
        <f>11618*2</f>
        <v>23236</v>
      </c>
      <c r="P44" s="7" t="s">
        <v>217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218</v>
      </c>
      <c r="AE44" s="8">
        <v>45930</v>
      </c>
    </row>
    <row r="45" spans="1:31" s="7" customFormat="1" ht="16.5">
      <c r="A45" s="7">
        <v>2025</v>
      </c>
      <c r="B45" s="8">
        <v>45839</v>
      </c>
      <c r="C45" s="8">
        <v>45930</v>
      </c>
      <c r="D45" s="7" t="s">
        <v>81</v>
      </c>
      <c r="E45" s="7">
        <v>0</v>
      </c>
      <c r="F45" s="9" t="s">
        <v>229</v>
      </c>
      <c r="G45" s="9" t="s">
        <v>229</v>
      </c>
      <c r="H45" s="9" t="s">
        <v>229</v>
      </c>
      <c r="I45" s="9" t="s">
        <v>322</v>
      </c>
      <c r="J45" s="11" t="s">
        <v>227</v>
      </c>
      <c r="K45" s="11" t="s">
        <v>279</v>
      </c>
      <c r="L45" s="7" t="s">
        <v>92</v>
      </c>
      <c r="M45" s="7">
        <f>5685*2</f>
        <v>11370</v>
      </c>
      <c r="N45" s="7" t="s">
        <v>217</v>
      </c>
      <c r="O45" s="7">
        <v>10438</v>
      </c>
      <c r="P45" s="7" t="s">
        <v>217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218</v>
      </c>
      <c r="AE45" s="8">
        <v>45930</v>
      </c>
    </row>
    <row r="46" spans="1:31" s="7" customFormat="1" ht="16.5">
      <c r="A46" s="7">
        <v>2025</v>
      </c>
      <c r="B46" s="8">
        <v>45839</v>
      </c>
      <c r="C46" s="8">
        <v>45930</v>
      </c>
      <c r="D46" s="7" t="s">
        <v>81</v>
      </c>
      <c r="E46" s="7">
        <v>0</v>
      </c>
      <c r="F46" s="9" t="s">
        <v>323</v>
      </c>
      <c r="G46" s="9" t="s">
        <v>323</v>
      </c>
      <c r="H46" s="9" t="s">
        <v>323</v>
      </c>
      <c r="I46" s="9" t="s">
        <v>324</v>
      </c>
      <c r="J46" s="10" t="s">
        <v>325</v>
      </c>
      <c r="K46" s="10" t="s">
        <v>326</v>
      </c>
      <c r="L46" s="7" t="s">
        <v>92</v>
      </c>
      <c r="M46" s="7">
        <f>5911*2</f>
        <v>11822</v>
      </c>
      <c r="N46" s="7" t="s">
        <v>217</v>
      </c>
      <c r="O46" s="7">
        <f>10818</f>
        <v>10818</v>
      </c>
      <c r="P46" s="7" t="s">
        <v>217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218</v>
      </c>
      <c r="AE46" s="8">
        <v>45930</v>
      </c>
    </row>
    <row r="47" spans="1:31" s="7" customFormat="1" ht="16.5">
      <c r="A47" s="7">
        <v>2025</v>
      </c>
      <c r="B47" s="8">
        <v>45839</v>
      </c>
      <c r="C47" s="8">
        <v>45930</v>
      </c>
      <c r="D47" s="7" t="s">
        <v>81</v>
      </c>
      <c r="E47" s="7">
        <v>0</v>
      </c>
      <c r="F47" s="9" t="s">
        <v>253</v>
      </c>
      <c r="G47" s="9" t="s">
        <v>253</v>
      </c>
      <c r="H47" s="9" t="s">
        <v>253</v>
      </c>
      <c r="I47" s="9" t="s">
        <v>327</v>
      </c>
      <c r="J47" s="11" t="s">
        <v>227</v>
      </c>
      <c r="K47" s="11" t="s">
        <v>328</v>
      </c>
      <c r="L47" s="7" t="s">
        <v>91</v>
      </c>
      <c r="M47" s="7">
        <f>4939*2</f>
        <v>9878</v>
      </c>
      <c r="N47" s="7" t="s">
        <v>217</v>
      </c>
      <c r="O47" s="7">
        <f>4939*2</f>
        <v>9878</v>
      </c>
      <c r="P47" s="7" t="s">
        <v>217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218</v>
      </c>
      <c r="AE47" s="8">
        <v>45930</v>
      </c>
    </row>
    <row r="48" spans="1:31" s="7" customFormat="1" ht="16.5">
      <c r="A48" s="7">
        <v>2025</v>
      </c>
      <c r="B48" s="8">
        <v>45839</v>
      </c>
      <c r="C48" s="8">
        <v>45930</v>
      </c>
      <c r="D48" s="7" t="s">
        <v>81</v>
      </c>
      <c r="E48" s="7">
        <v>0</v>
      </c>
      <c r="F48" s="9" t="s">
        <v>329</v>
      </c>
      <c r="G48" s="9" t="s">
        <v>329</v>
      </c>
      <c r="H48" s="9" t="s">
        <v>329</v>
      </c>
      <c r="I48" s="9" t="s">
        <v>330</v>
      </c>
      <c r="J48" s="10" t="s">
        <v>231</v>
      </c>
      <c r="K48" s="10" t="s">
        <v>331</v>
      </c>
      <c r="L48" s="7" t="s">
        <v>91</v>
      </c>
      <c r="M48" s="7">
        <f>11827*2</f>
        <v>23654</v>
      </c>
      <c r="N48" s="7" t="s">
        <v>217</v>
      </c>
      <c r="O48" s="7">
        <f>10135*2</f>
        <v>20270</v>
      </c>
      <c r="P48" s="7" t="s">
        <v>217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218</v>
      </c>
      <c r="AE48" s="8">
        <v>45930</v>
      </c>
    </row>
    <row r="49" spans="1:31" s="7" customFormat="1" ht="16.5">
      <c r="A49" s="7">
        <v>2025</v>
      </c>
      <c r="B49" s="8">
        <v>45839</v>
      </c>
      <c r="C49" s="8">
        <v>45930</v>
      </c>
      <c r="D49" s="7" t="s">
        <v>81</v>
      </c>
      <c r="E49" s="7">
        <v>0</v>
      </c>
      <c r="F49" s="9" t="s">
        <v>253</v>
      </c>
      <c r="G49" s="9" t="s">
        <v>253</v>
      </c>
      <c r="H49" s="9" t="s">
        <v>253</v>
      </c>
      <c r="I49" s="9" t="s">
        <v>332</v>
      </c>
      <c r="J49" s="11" t="s">
        <v>333</v>
      </c>
      <c r="K49" s="11" t="s">
        <v>310</v>
      </c>
      <c r="L49" s="7" t="s">
        <v>91</v>
      </c>
      <c r="M49" s="7">
        <f>4939*2</f>
        <v>9878</v>
      </c>
      <c r="N49" s="7" t="s">
        <v>217</v>
      </c>
      <c r="O49" s="7">
        <v>9120</v>
      </c>
      <c r="P49" s="7" t="s">
        <v>217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218</v>
      </c>
      <c r="AE49" s="8">
        <v>45930</v>
      </c>
    </row>
    <row r="50" spans="1:31" s="7" customFormat="1" ht="16.5">
      <c r="A50" s="7">
        <v>2025</v>
      </c>
      <c r="B50" s="8">
        <v>45839</v>
      </c>
      <c r="C50" s="8">
        <v>45930</v>
      </c>
      <c r="D50" s="7" t="s">
        <v>81</v>
      </c>
      <c r="E50" s="7">
        <v>0</v>
      </c>
      <c r="F50" s="9" t="s">
        <v>229</v>
      </c>
      <c r="G50" s="9" t="s">
        <v>229</v>
      </c>
      <c r="H50" s="9" t="s">
        <v>229</v>
      </c>
      <c r="I50" s="9" t="s">
        <v>334</v>
      </c>
      <c r="J50" s="10" t="s">
        <v>335</v>
      </c>
      <c r="K50" s="10" t="s">
        <v>336</v>
      </c>
      <c r="L50" s="7" t="s">
        <v>91</v>
      </c>
      <c r="M50" s="7">
        <f>8991*2</f>
        <v>17982</v>
      </c>
      <c r="N50" s="7" t="s">
        <v>217</v>
      </c>
      <c r="O50" s="7">
        <v>15810</v>
      </c>
      <c r="P50" s="7" t="s">
        <v>217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218</v>
      </c>
      <c r="AE50" s="8">
        <v>45930</v>
      </c>
    </row>
    <row r="51" spans="1:31" s="7" customFormat="1" ht="16.5">
      <c r="A51" s="7">
        <v>2025</v>
      </c>
      <c r="B51" s="8">
        <v>45839</v>
      </c>
      <c r="C51" s="8">
        <v>45930</v>
      </c>
      <c r="D51" s="7" t="s">
        <v>81</v>
      </c>
      <c r="E51" s="7">
        <v>0</v>
      </c>
      <c r="F51" s="9" t="s">
        <v>253</v>
      </c>
      <c r="G51" s="9" t="s">
        <v>253</v>
      </c>
      <c r="H51" s="9" t="s">
        <v>253</v>
      </c>
      <c r="I51" s="9" t="s">
        <v>337</v>
      </c>
      <c r="J51" s="11" t="s">
        <v>318</v>
      </c>
      <c r="K51" s="11" t="s">
        <v>338</v>
      </c>
      <c r="L51" s="7" t="s">
        <v>91</v>
      </c>
      <c r="M51" s="7">
        <f>4850*2</f>
        <v>9700</v>
      </c>
      <c r="N51" s="7" t="s">
        <v>217</v>
      </c>
      <c r="O51" s="7">
        <v>8962</v>
      </c>
      <c r="P51" s="7" t="s">
        <v>217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218</v>
      </c>
      <c r="AE51" s="8">
        <v>45930</v>
      </c>
    </row>
    <row r="52" spans="1:31" s="7" customFormat="1" ht="16.5">
      <c r="A52" s="7">
        <v>2025</v>
      </c>
      <c r="B52" s="8">
        <v>45839</v>
      </c>
      <c r="C52" s="8">
        <v>45930</v>
      </c>
      <c r="D52" s="7" t="s">
        <v>81</v>
      </c>
      <c r="E52" s="7">
        <v>0</v>
      </c>
      <c r="F52" s="9" t="s">
        <v>229</v>
      </c>
      <c r="G52" s="9" t="s">
        <v>229</v>
      </c>
      <c r="H52" s="9" t="s">
        <v>229</v>
      </c>
      <c r="I52" s="9" t="s">
        <v>339</v>
      </c>
      <c r="J52" s="10" t="s">
        <v>227</v>
      </c>
      <c r="K52" s="10" t="s">
        <v>313</v>
      </c>
      <c r="L52" s="7" t="s">
        <v>92</v>
      </c>
      <c r="M52" s="7">
        <f>4850*2</f>
        <v>9700</v>
      </c>
      <c r="N52" s="7" t="s">
        <v>217</v>
      </c>
      <c r="O52" s="7">
        <v>8962</v>
      </c>
      <c r="P52" s="7" t="s">
        <v>217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218</v>
      </c>
      <c r="AE52" s="8">
        <v>45930</v>
      </c>
    </row>
    <row r="53" spans="1:31" s="7" customFormat="1" ht="16.5">
      <c r="A53" s="7">
        <v>2025</v>
      </c>
      <c r="B53" s="8">
        <v>45839</v>
      </c>
      <c r="C53" s="8">
        <v>45930</v>
      </c>
      <c r="D53" s="7" t="s">
        <v>81</v>
      </c>
      <c r="E53" s="7">
        <v>0</v>
      </c>
      <c r="F53" s="9" t="s">
        <v>253</v>
      </c>
      <c r="G53" s="9" t="s">
        <v>253</v>
      </c>
      <c r="H53" s="9" t="s">
        <v>253</v>
      </c>
      <c r="I53" s="9" t="s">
        <v>340</v>
      </c>
      <c r="J53" s="11" t="s">
        <v>341</v>
      </c>
      <c r="K53" s="11" t="s">
        <v>342</v>
      </c>
      <c r="L53" s="7" t="s">
        <v>92</v>
      </c>
      <c r="M53" s="7">
        <f>4850*2</f>
        <v>9700</v>
      </c>
      <c r="N53" s="7" t="s">
        <v>217</v>
      </c>
      <c r="O53" s="7">
        <v>8962</v>
      </c>
      <c r="P53" s="7" t="s">
        <v>217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218</v>
      </c>
      <c r="AE53" s="8">
        <v>45930</v>
      </c>
    </row>
    <row r="54" spans="1:31" s="7" customFormat="1" ht="16.5">
      <c r="A54" s="7">
        <v>2025</v>
      </c>
      <c r="B54" s="8">
        <v>45839</v>
      </c>
      <c r="C54" s="8">
        <v>45930</v>
      </c>
      <c r="D54" s="7" t="s">
        <v>81</v>
      </c>
      <c r="E54" s="7">
        <v>0</v>
      </c>
      <c r="F54" s="9" t="s">
        <v>343</v>
      </c>
      <c r="G54" s="9" t="s">
        <v>343</v>
      </c>
      <c r="H54" s="9" t="s">
        <v>343</v>
      </c>
      <c r="I54" s="9" t="s">
        <v>232</v>
      </c>
      <c r="J54" s="10" t="s">
        <v>344</v>
      </c>
      <c r="K54" s="10" t="s">
        <v>345</v>
      </c>
      <c r="L54" s="7" t="s">
        <v>92</v>
      </c>
      <c r="M54" s="7">
        <f>4484*2</f>
        <v>8968</v>
      </c>
      <c r="N54" s="7" t="s">
        <v>217</v>
      </c>
      <c r="O54" s="7">
        <v>8700</v>
      </c>
      <c r="P54" s="7" t="s">
        <v>217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218</v>
      </c>
      <c r="AE54" s="8">
        <v>45930</v>
      </c>
    </row>
    <row r="55" spans="1:31" s="7" customFormat="1" ht="16.5">
      <c r="A55" s="7">
        <v>2025</v>
      </c>
      <c r="B55" s="8">
        <v>45839</v>
      </c>
      <c r="C55" s="8">
        <v>45930</v>
      </c>
      <c r="D55" s="7" t="s">
        <v>85</v>
      </c>
      <c r="E55" s="7">
        <v>0</v>
      </c>
      <c r="F55" s="9" t="s">
        <v>346</v>
      </c>
      <c r="G55" s="9" t="s">
        <v>346</v>
      </c>
      <c r="H55" s="9" t="s">
        <v>346</v>
      </c>
      <c r="I55" s="9" t="s">
        <v>347</v>
      </c>
      <c r="J55" s="11" t="s">
        <v>232</v>
      </c>
      <c r="K55" s="11" t="s">
        <v>227</v>
      </c>
      <c r="L55" s="7" t="s">
        <v>91</v>
      </c>
      <c r="M55" s="7">
        <f>4240*2</f>
        <v>8480</v>
      </c>
      <c r="N55" s="7" t="s">
        <v>217</v>
      </c>
      <c r="O55" s="7">
        <v>8480</v>
      </c>
      <c r="P55" s="7" t="s">
        <v>217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218</v>
      </c>
      <c r="AE55" s="8">
        <v>45930</v>
      </c>
    </row>
    <row r="56" spans="1:31" s="7" customFormat="1" ht="16.5">
      <c r="A56" s="7">
        <v>2025</v>
      </c>
      <c r="B56" s="8">
        <v>45839</v>
      </c>
      <c r="C56" s="8">
        <v>45930</v>
      </c>
      <c r="D56" s="7" t="s">
        <v>85</v>
      </c>
      <c r="E56" s="7">
        <v>0</v>
      </c>
      <c r="F56" s="9" t="s">
        <v>346</v>
      </c>
      <c r="G56" s="9" t="s">
        <v>346</v>
      </c>
      <c r="H56" s="9" t="s">
        <v>346</v>
      </c>
      <c r="I56" s="9" t="s">
        <v>348</v>
      </c>
      <c r="J56" s="11" t="s">
        <v>259</v>
      </c>
      <c r="K56" s="11" t="s">
        <v>267</v>
      </c>
      <c r="L56" s="7" t="s">
        <v>91</v>
      </c>
      <c r="M56" s="7">
        <f>4240*2</f>
        <v>8480</v>
      </c>
      <c r="N56" s="7" t="s">
        <v>217</v>
      </c>
      <c r="O56" s="7">
        <v>8480</v>
      </c>
      <c r="P56" s="7" t="s">
        <v>217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218</v>
      </c>
      <c r="AE56" s="8">
        <v>45930</v>
      </c>
    </row>
    <row r="57" spans="1:31" s="7" customFormat="1" ht="16.5">
      <c r="A57" s="7">
        <v>2025</v>
      </c>
      <c r="B57" s="8">
        <v>45839</v>
      </c>
      <c r="C57" s="8">
        <v>45930</v>
      </c>
      <c r="D57" s="7" t="s">
        <v>85</v>
      </c>
      <c r="E57" s="7">
        <v>0</v>
      </c>
      <c r="F57" s="9" t="s">
        <v>346</v>
      </c>
      <c r="G57" s="9" t="s">
        <v>346</v>
      </c>
      <c r="H57" s="9" t="s">
        <v>346</v>
      </c>
      <c r="I57" s="9" t="s">
        <v>349</v>
      </c>
      <c r="J57" s="11" t="s">
        <v>350</v>
      </c>
      <c r="K57" s="11" t="s">
        <v>231</v>
      </c>
      <c r="L57" s="7" t="s">
        <v>91</v>
      </c>
      <c r="M57" s="7">
        <f>4240*2</f>
        <v>8480</v>
      </c>
      <c r="N57" s="7" t="s">
        <v>217</v>
      </c>
      <c r="O57" s="7">
        <v>8480</v>
      </c>
      <c r="P57" s="7" t="s">
        <v>217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218</v>
      </c>
      <c r="AE57" s="8">
        <v>45930</v>
      </c>
    </row>
    <row r="58" spans="1:31" s="7" customFormat="1" ht="16.5">
      <c r="A58" s="7">
        <v>2025</v>
      </c>
      <c r="B58" s="8">
        <v>45839</v>
      </c>
      <c r="C58" s="8">
        <v>45930</v>
      </c>
      <c r="D58" s="7" t="s">
        <v>81</v>
      </c>
      <c r="E58" s="7">
        <v>0</v>
      </c>
      <c r="F58" s="9" t="s">
        <v>253</v>
      </c>
      <c r="G58" s="9" t="s">
        <v>253</v>
      </c>
      <c r="H58" s="9" t="s">
        <v>253</v>
      </c>
      <c r="I58" s="9" t="s">
        <v>351</v>
      </c>
      <c r="J58" s="10" t="s">
        <v>291</v>
      </c>
      <c r="K58" s="10" t="s">
        <v>352</v>
      </c>
      <c r="L58" s="7" t="s">
        <v>91</v>
      </c>
      <c r="M58" s="7">
        <f>4939*2</f>
        <v>9878</v>
      </c>
      <c r="N58" s="7" t="s">
        <v>217</v>
      </c>
      <c r="O58" s="7">
        <v>9120</v>
      </c>
      <c r="P58" s="7" t="s">
        <v>217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218</v>
      </c>
      <c r="AE58" s="8">
        <v>45930</v>
      </c>
    </row>
    <row r="59" spans="1:31" s="7" customFormat="1" ht="16.5">
      <c r="A59" s="7">
        <v>2025</v>
      </c>
      <c r="B59" s="8">
        <v>45839</v>
      </c>
      <c r="C59" s="8">
        <v>45930</v>
      </c>
      <c r="D59" s="7" t="s">
        <v>81</v>
      </c>
      <c r="E59" s="7">
        <v>0</v>
      </c>
      <c r="F59" s="9" t="s">
        <v>353</v>
      </c>
      <c r="G59" s="9" t="s">
        <v>353</v>
      </c>
      <c r="H59" s="9" t="s">
        <v>353</v>
      </c>
      <c r="I59" s="9" t="s">
        <v>354</v>
      </c>
      <c r="J59" s="11" t="s">
        <v>355</v>
      </c>
      <c r="K59" s="11" t="s">
        <v>356</v>
      </c>
      <c r="L59" s="7" t="s">
        <v>91</v>
      </c>
      <c r="M59" s="7">
        <f>7245*2</f>
        <v>14490</v>
      </c>
      <c r="N59" s="7" t="s">
        <v>217</v>
      </c>
      <c r="O59" s="7">
        <f>6515*2</f>
        <v>13030</v>
      </c>
      <c r="P59" s="7" t="s">
        <v>217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218</v>
      </c>
      <c r="AE59" s="8">
        <v>45930</v>
      </c>
    </row>
    <row r="60" spans="1:31" s="7" customFormat="1" ht="16.5">
      <c r="A60" s="7">
        <v>2025</v>
      </c>
      <c r="B60" s="8">
        <v>45839</v>
      </c>
      <c r="C60" s="8">
        <v>45930</v>
      </c>
      <c r="D60" s="7" t="s">
        <v>81</v>
      </c>
      <c r="E60" s="7">
        <v>0</v>
      </c>
      <c r="F60" s="9" t="s">
        <v>353</v>
      </c>
      <c r="G60" s="9" t="s">
        <v>353</v>
      </c>
      <c r="H60" s="9" t="s">
        <v>353</v>
      </c>
      <c r="I60" s="9" t="s">
        <v>357</v>
      </c>
      <c r="J60" s="11" t="s">
        <v>358</v>
      </c>
      <c r="K60" s="11" t="s">
        <v>359</v>
      </c>
      <c r="L60" s="7" t="s">
        <v>91</v>
      </c>
      <c r="M60" s="7">
        <f>7245*2</f>
        <v>14490</v>
      </c>
      <c r="N60" s="7" t="s">
        <v>217</v>
      </c>
      <c r="O60" s="7">
        <f>6515*2</f>
        <v>13030</v>
      </c>
      <c r="P60" s="7" t="s">
        <v>217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218</v>
      </c>
      <c r="AE60" s="8">
        <v>45930</v>
      </c>
    </row>
    <row r="61" spans="1:31" s="7" customFormat="1" ht="16.5">
      <c r="A61" s="7">
        <v>2025</v>
      </c>
      <c r="B61" s="8">
        <v>45839</v>
      </c>
      <c r="C61" s="8">
        <v>45930</v>
      </c>
      <c r="D61" s="7" t="s">
        <v>81</v>
      </c>
      <c r="E61" s="7">
        <v>0</v>
      </c>
      <c r="F61" s="9" t="s">
        <v>360</v>
      </c>
      <c r="G61" s="9" t="s">
        <v>360</v>
      </c>
      <c r="H61" s="9" t="s">
        <v>360</v>
      </c>
      <c r="I61" s="9" t="s">
        <v>361</v>
      </c>
      <c r="J61" s="11" t="s">
        <v>227</v>
      </c>
      <c r="K61" s="11" t="s">
        <v>291</v>
      </c>
      <c r="L61" s="7" t="s">
        <v>92</v>
      </c>
      <c r="M61" s="7">
        <f>17192*2</f>
        <v>34384</v>
      </c>
      <c r="N61" s="7" t="s">
        <v>217</v>
      </c>
      <c r="O61" s="7">
        <f>14320*2</f>
        <v>28640</v>
      </c>
      <c r="P61" s="7" t="s">
        <v>217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1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218</v>
      </c>
      <c r="AE61" s="8">
        <v>45930</v>
      </c>
    </row>
    <row r="62" spans="1:31" s="7" customFormat="1" ht="16.5">
      <c r="A62" s="7">
        <v>2025</v>
      </c>
      <c r="B62" s="8">
        <v>45839</v>
      </c>
      <c r="C62" s="8">
        <v>45930</v>
      </c>
      <c r="D62" s="7" t="s">
        <v>81</v>
      </c>
      <c r="E62" s="7">
        <v>0</v>
      </c>
      <c r="F62" s="12" t="s">
        <v>229</v>
      </c>
      <c r="G62" s="12" t="s">
        <v>229</v>
      </c>
      <c r="H62" s="12" t="s">
        <v>229</v>
      </c>
      <c r="I62" s="12" t="s">
        <v>362</v>
      </c>
      <c r="J62" s="12" t="s">
        <v>232</v>
      </c>
      <c r="K62" s="13" t="s">
        <v>227</v>
      </c>
      <c r="L62" s="7" t="s">
        <v>91</v>
      </c>
      <c r="M62" s="7">
        <f>4514*2</f>
        <v>9028</v>
      </c>
      <c r="N62" s="7" t="s">
        <v>217</v>
      </c>
      <c r="O62" s="7">
        <f>4377*2</f>
        <v>8754</v>
      </c>
      <c r="P62" s="7" t="s">
        <v>217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7" t="s">
        <v>218</v>
      </c>
      <c r="AE62" s="8">
        <v>45930</v>
      </c>
    </row>
    <row r="63" spans="1:31" s="7" customFormat="1" ht="16.5">
      <c r="A63" s="7">
        <v>2025</v>
      </c>
      <c r="B63" s="8">
        <v>45839</v>
      </c>
      <c r="C63" s="8">
        <v>45930</v>
      </c>
      <c r="D63" s="7" t="s">
        <v>81</v>
      </c>
      <c r="E63" s="7">
        <v>0</v>
      </c>
      <c r="F63" s="12" t="s">
        <v>229</v>
      </c>
      <c r="G63" s="12" t="s">
        <v>229</v>
      </c>
      <c r="H63" s="12" t="s">
        <v>229</v>
      </c>
      <c r="I63" s="12" t="s">
        <v>363</v>
      </c>
      <c r="J63" s="12" t="s">
        <v>331</v>
      </c>
      <c r="K63" s="13" t="s">
        <v>364</v>
      </c>
      <c r="L63" s="7" t="s">
        <v>91</v>
      </c>
      <c r="M63" s="7">
        <f>5255*2</f>
        <v>10510</v>
      </c>
      <c r="N63" s="7" t="s">
        <v>217</v>
      </c>
      <c r="O63" s="7">
        <f>4342*2</f>
        <v>8684</v>
      </c>
      <c r="P63" s="7" t="s">
        <v>217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7">
        <v>1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7" t="s">
        <v>218</v>
      </c>
      <c r="AE63" s="8">
        <v>45930</v>
      </c>
    </row>
    <row r="64" spans="1:31" s="7" customFormat="1" ht="16.5">
      <c r="A64" s="7">
        <v>2025</v>
      </c>
      <c r="B64" s="8">
        <v>45839</v>
      </c>
      <c r="C64" s="8">
        <v>45930</v>
      </c>
      <c r="D64" s="7" t="s">
        <v>81</v>
      </c>
      <c r="E64" s="7">
        <v>0</v>
      </c>
      <c r="F64" s="12" t="s">
        <v>229</v>
      </c>
      <c r="G64" s="12" t="s">
        <v>229</v>
      </c>
      <c r="H64" s="12" t="s">
        <v>229</v>
      </c>
      <c r="I64" s="12" t="s">
        <v>365</v>
      </c>
      <c r="J64" s="12" t="s">
        <v>366</v>
      </c>
      <c r="K64" s="14" t="s">
        <v>367</v>
      </c>
      <c r="L64" s="7" t="s">
        <v>91</v>
      </c>
      <c r="M64" s="7">
        <f>6977*2</f>
        <v>13954</v>
      </c>
      <c r="N64" s="7" t="s">
        <v>217</v>
      </c>
      <c r="O64" s="7">
        <f>6295*2</f>
        <v>12590</v>
      </c>
      <c r="P64" s="7" t="s">
        <v>217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7" t="s">
        <v>218</v>
      </c>
      <c r="AE64" s="8">
        <v>45930</v>
      </c>
    </row>
    <row r="65" spans="1:31" s="7" customFormat="1" ht="16.5">
      <c r="A65" s="7">
        <v>2025</v>
      </c>
      <c r="B65" s="8">
        <v>45839</v>
      </c>
      <c r="C65" s="8">
        <v>45930</v>
      </c>
      <c r="D65" s="7" t="s">
        <v>81</v>
      </c>
      <c r="E65" s="7">
        <v>0</v>
      </c>
      <c r="F65" s="12" t="s">
        <v>229</v>
      </c>
      <c r="G65" s="12" t="s">
        <v>229</v>
      </c>
      <c r="H65" s="12" t="s">
        <v>229</v>
      </c>
      <c r="I65" s="12" t="s">
        <v>368</v>
      </c>
      <c r="J65" s="12" t="s">
        <v>227</v>
      </c>
      <c r="K65" s="13" t="s">
        <v>227</v>
      </c>
      <c r="L65" s="7" t="s">
        <v>92</v>
      </c>
      <c r="M65" s="7">
        <f>4850*2</f>
        <v>9700</v>
      </c>
      <c r="N65" s="7" t="s">
        <v>217</v>
      </c>
      <c r="O65" s="7">
        <f>4481*2</f>
        <v>8962</v>
      </c>
      <c r="P65" s="7" t="s">
        <v>217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 t="s">
        <v>218</v>
      </c>
      <c r="AE65" s="8">
        <v>45930</v>
      </c>
    </row>
    <row r="66" spans="1:31" s="7" customFormat="1" ht="16.5">
      <c r="A66" s="7">
        <v>2025</v>
      </c>
      <c r="B66" s="8">
        <v>45839</v>
      </c>
      <c r="C66" s="8">
        <v>45930</v>
      </c>
      <c r="D66" s="7" t="s">
        <v>81</v>
      </c>
      <c r="E66" s="7">
        <v>0</v>
      </c>
      <c r="F66" s="12" t="s">
        <v>229</v>
      </c>
      <c r="G66" s="12" t="s">
        <v>229</v>
      </c>
      <c r="H66" s="12" t="s">
        <v>229</v>
      </c>
      <c r="I66" s="12" t="s">
        <v>369</v>
      </c>
      <c r="J66" s="12" t="s">
        <v>245</v>
      </c>
      <c r="K66" s="13" t="s">
        <v>300</v>
      </c>
      <c r="L66" s="7" t="s">
        <v>92</v>
      </c>
      <c r="M66" s="7">
        <f>4850*2</f>
        <v>9700</v>
      </c>
      <c r="N66" s="7" t="s">
        <v>217</v>
      </c>
      <c r="O66" s="7">
        <v>8962</v>
      </c>
      <c r="P66" s="7" t="s">
        <v>217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7" t="s">
        <v>218</v>
      </c>
      <c r="AE66" s="8">
        <v>45930</v>
      </c>
    </row>
    <row r="67" spans="1:31" s="7" customFormat="1" ht="16.5">
      <c r="A67" s="7">
        <v>2025</v>
      </c>
      <c r="B67" s="8">
        <v>45839</v>
      </c>
      <c r="C67" s="8">
        <v>45930</v>
      </c>
      <c r="D67" s="7" t="s">
        <v>81</v>
      </c>
      <c r="E67" s="7">
        <v>0</v>
      </c>
      <c r="F67" s="12" t="s">
        <v>229</v>
      </c>
      <c r="G67" s="12" t="s">
        <v>229</v>
      </c>
      <c r="H67" s="12" t="s">
        <v>229</v>
      </c>
      <c r="I67" s="12" t="s">
        <v>370</v>
      </c>
      <c r="J67" s="12" t="s">
        <v>270</v>
      </c>
      <c r="K67" s="13" t="s">
        <v>371</v>
      </c>
      <c r="L67" s="7" t="s">
        <v>91</v>
      </c>
      <c r="M67" s="7">
        <f>4451*2</f>
        <v>8902</v>
      </c>
      <c r="N67" s="7" t="s">
        <v>217</v>
      </c>
      <c r="O67" s="7">
        <v>8640</v>
      </c>
      <c r="P67" s="7" t="s">
        <v>217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7" t="s">
        <v>218</v>
      </c>
      <c r="AE67" s="8">
        <v>45930</v>
      </c>
    </row>
    <row r="68" spans="1:31" s="7" customFormat="1" ht="16.5">
      <c r="A68" s="7">
        <v>2025</v>
      </c>
      <c r="B68" s="8">
        <v>45839</v>
      </c>
      <c r="C68" s="8">
        <v>45930</v>
      </c>
      <c r="D68" s="7" t="s">
        <v>81</v>
      </c>
      <c r="E68" s="7">
        <v>0</v>
      </c>
      <c r="F68" s="12" t="s">
        <v>229</v>
      </c>
      <c r="G68" s="12" t="s">
        <v>229</v>
      </c>
      <c r="H68" s="12" t="s">
        <v>229</v>
      </c>
      <c r="I68" s="12" t="s">
        <v>372</v>
      </c>
      <c r="J68" s="12" t="s">
        <v>298</v>
      </c>
      <c r="K68" s="13" t="s">
        <v>313</v>
      </c>
      <c r="L68" s="7" t="s">
        <v>92</v>
      </c>
      <c r="M68" s="7">
        <f>5602*2</f>
        <v>11204</v>
      </c>
      <c r="N68" s="7" t="s">
        <v>217</v>
      </c>
      <c r="O68" s="7">
        <v>11298</v>
      </c>
      <c r="P68" s="7" t="s">
        <v>217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7" t="s">
        <v>218</v>
      </c>
      <c r="AE68" s="8">
        <v>45930</v>
      </c>
    </row>
    <row r="69" spans="1:31" s="7" customFormat="1" ht="16.5">
      <c r="A69" s="7">
        <v>2025</v>
      </c>
      <c r="B69" s="8">
        <v>45839</v>
      </c>
      <c r="C69" s="8">
        <v>45930</v>
      </c>
      <c r="D69" s="7" t="s">
        <v>81</v>
      </c>
      <c r="E69" s="7">
        <v>0</v>
      </c>
      <c r="F69" s="12" t="s">
        <v>229</v>
      </c>
      <c r="G69" s="12" t="s">
        <v>229</v>
      </c>
      <c r="H69" s="12" t="s">
        <v>229</v>
      </c>
      <c r="I69" s="12" t="s">
        <v>373</v>
      </c>
      <c r="J69" s="12" t="s">
        <v>374</v>
      </c>
      <c r="K69" s="13" t="s">
        <v>261</v>
      </c>
      <c r="L69" s="7" t="s">
        <v>91</v>
      </c>
      <c r="M69" s="7">
        <f>4850*2</f>
        <v>9700</v>
      </c>
      <c r="N69" s="7" t="s">
        <v>217</v>
      </c>
      <c r="O69" s="7">
        <f>8962</f>
        <v>8962</v>
      </c>
      <c r="P69" s="7" t="s">
        <v>217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 t="s">
        <v>218</v>
      </c>
      <c r="AE69" s="8">
        <v>45930</v>
      </c>
    </row>
    <row r="70" spans="1:31" s="7" customFormat="1" ht="16.5">
      <c r="A70" s="7">
        <v>2025</v>
      </c>
      <c r="B70" s="8">
        <v>45839</v>
      </c>
      <c r="C70" s="8">
        <v>45930</v>
      </c>
      <c r="D70" s="7" t="s">
        <v>81</v>
      </c>
      <c r="E70" s="7">
        <v>0</v>
      </c>
      <c r="F70" s="12" t="s">
        <v>253</v>
      </c>
      <c r="G70" s="12" t="s">
        <v>253</v>
      </c>
      <c r="H70" s="12" t="s">
        <v>253</v>
      </c>
      <c r="I70" s="12" t="s">
        <v>375</v>
      </c>
      <c r="J70" s="13" t="s">
        <v>227</v>
      </c>
      <c r="K70" s="13" t="s">
        <v>272</v>
      </c>
      <c r="L70" s="7" t="s">
        <v>91</v>
      </c>
      <c r="M70" s="7">
        <f>4240*2</f>
        <v>8480</v>
      </c>
      <c r="N70" s="7" t="s">
        <v>217</v>
      </c>
      <c r="O70" s="7">
        <f>4240*2</f>
        <v>8480</v>
      </c>
      <c r="P70" s="7" t="s">
        <v>217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7">
        <v>1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 t="s">
        <v>218</v>
      </c>
      <c r="AE70" s="8">
        <v>45930</v>
      </c>
    </row>
    <row r="71" spans="1:31" s="7" customFormat="1" ht="16.5">
      <c r="A71" s="7">
        <v>2025</v>
      </c>
      <c r="B71" s="8">
        <v>45839</v>
      </c>
      <c r="C71" s="8">
        <v>45930</v>
      </c>
      <c r="D71" s="7" t="s">
        <v>81</v>
      </c>
      <c r="E71" s="7">
        <v>0</v>
      </c>
      <c r="F71" s="12" t="s">
        <v>376</v>
      </c>
      <c r="G71" s="12" t="s">
        <v>376</v>
      </c>
      <c r="H71" s="12" t="s">
        <v>376</v>
      </c>
      <c r="I71" s="12" t="s">
        <v>377</v>
      </c>
      <c r="J71" s="12" t="s">
        <v>378</v>
      </c>
      <c r="K71" s="13" t="s">
        <v>321</v>
      </c>
      <c r="L71" s="7" t="s">
        <v>91</v>
      </c>
      <c r="M71" s="7">
        <f>8991*2</f>
        <v>17982</v>
      </c>
      <c r="N71" s="7" t="s">
        <v>217</v>
      </c>
      <c r="O71" s="7">
        <f>7905*2</f>
        <v>15810</v>
      </c>
      <c r="P71" s="7" t="s">
        <v>217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7" t="s">
        <v>218</v>
      </c>
      <c r="AE71" s="8">
        <v>45930</v>
      </c>
    </row>
    <row r="72" spans="1:31" s="7" customFormat="1" ht="16.5">
      <c r="A72" s="7">
        <v>2025</v>
      </c>
      <c r="B72" s="8">
        <v>45839</v>
      </c>
      <c r="C72" s="8">
        <v>45930</v>
      </c>
      <c r="D72" s="7" t="s">
        <v>81</v>
      </c>
      <c r="E72" s="7">
        <v>0</v>
      </c>
      <c r="F72" s="9" t="s">
        <v>253</v>
      </c>
      <c r="G72" s="9" t="s">
        <v>253</v>
      </c>
      <c r="H72" s="9" t="s">
        <v>253</v>
      </c>
      <c r="I72" s="12" t="s">
        <v>379</v>
      </c>
      <c r="J72" s="13" t="s">
        <v>255</v>
      </c>
      <c r="K72" s="13" t="s">
        <v>256</v>
      </c>
      <c r="L72" s="7" t="s">
        <v>91</v>
      </c>
      <c r="M72" s="7">
        <f>4120*2</f>
        <v>8240</v>
      </c>
      <c r="N72" s="7" t="s">
        <v>217</v>
      </c>
      <c r="O72" s="7">
        <f>4120*2</f>
        <v>8240</v>
      </c>
      <c r="P72" s="7" t="s">
        <v>217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7" t="s">
        <v>218</v>
      </c>
      <c r="AE72" s="8">
        <v>45930</v>
      </c>
    </row>
    <row r="73" spans="1:31" s="7" customFormat="1" ht="16.5">
      <c r="A73" s="7">
        <v>2025</v>
      </c>
      <c r="B73" s="8">
        <v>45839</v>
      </c>
      <c r="C73" s="8">
        <v>45930</v>
      </c>
      <c r="D73" s="7" t="s">
        <v>81</v>
      </c>
      <c r="E73" s="7">
        <v>0</v>
      </c>
      <c r="F73" s="9" t="s">
        <v>253</v>
      </c>
      <c r="G73" s="9" t="s">
        <v>253</v>
      </c>
      <c r="H73" s="9" t="s">
        <v>253</v>
      </c>
      <c r="I73" s="12" t="s">
        <v>380</v>
      </c>
      <c r="J73" s="13" t="s">
        <v>252</v>
      </c>
      <c r="K73" s="13" t="s">
        <v>381</v>
      </c>
      <c r="L73" s="7" t="s">
        <v>91</v>
      </c>
      <c r="M73" s="7">
        <f>4120*2</f>
        <v>8240</v>
      </c>
      <c r="N73" s="7" t="s">
        <v>217</v>
      </c>
      <c r="O73" s="7">
        <v>8240</v>
      </c>
      <c r="P73" s="7" t="s">
        <v>217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 t="s">
        <v>218</v>
      </c>
      <c r="AE73" s="8">
        <v>45930</v>
      </c>
    </row>
    <row r="74" spans="1:31" s="7" customFormat="1" ht="16.5">
      <c r="A74" s="7">
        <v>2025</v>
      </c>
      <c r="B74" s="8">
        <v>45839</v>
      </c>
      <c r="C74" s="8">
        <v>45930</v>
      </c>
      <c r="D74" s="7" t="s">
        <v>81</v>
      </c>
      <c r="E74" s="7">
        <v>0</v>
      </c>
      <c r="F74" s="9" t="s">
        <v>253</v>
      </c>
      <c r="G74" s="9" t="s">
        <v>253</v>
      </c>
      <c r="H74" s="9" t="s">
        <v>253</v>
      </c>
      <c r="I74" s="12" t="s">
        <v>382</v>
      </c>
      <c r="J74" s="13" t="s">
        <v>310</v>
      </c>
      <c r="K74" s="13" t="s">
        <v>232</v>
      </c>
      <c r="L74" s="7" t="s">
        <v>91</v>
      </c>
      <c r="M74" s="7">
        <f>6837*2</f>
        <v>13674</v>
      </c>
      <c r="N74" s="7" t="s">
        <v>217</v>
      </c>
      <c r="O74" s="7">
        <f>6180*2</f>
        <v>12360</v>
      </c>
      <c r="P74" s="7" t="s">
        <v>217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 t="s">
        <v>218</v>
      </c>
      <c r="AE74" s="8">
        <v>45930</v>
      </c>
    </row>
    <row r="75" spans="1:31" s="7" customFormat="1" ht="16.5">
      <c r="A75" s="7">
        <v>2025</v>
      </c>
      <c r="B75" s="8">
        <v>45839</v>
      </c>
      <c r="C75" s="8">
        <v>45930</v>
      </c>
      <c r="D75" s="7" t="s">
        <v>81</v>
      </c>
      <c r="E75" s="7">
        <v>0</v>
      </c>
      <c r="F75" s="12" t="s">
        <v>253</v>
      </c>
      <c r="G75" s="12" t="s">
        <v>253</v>
      </c>
      <c r="H75" s="12" t="s">
        <v>253</v>
      </c>
      <c r="I75" s="12" t="s">
        <v>383</v>
      </c>
      <c r="J75" s="13" t="s">
        <v>232</v>
      </c>
      <c r="K75" s="13" t="s">
        <v>384</v>
      </c>
      <c r="L75" s="7" t="s">
        <v>92</v>
      </c>
      <c r="M75" s="7">
        <f>5432*2</f>
        <v>10864</v>
      </c>
      <c r="N75" s="7" t="s">
        <v>217</v>
      </c>
      <c r="O75" s="7">
        <v>10000</v>
      </c>
      <c r="P75" s="7" t="s">
        <v>217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7" t="s">
        <v>218</v>
      </c>
      <c r="AE75" s="8">
        <v>45930</v>
      </c>
    </row>
    <row r="76" spans="1:31" s="7" customFormat="1" ht="16.5">
      <c r="A76" s="7">
        <v>2025</v>
      </c>
      <c r="B76" s="8">
        <v>45839</v>
      </c>
      <c r="C76" s="8">
        <v>45930</v>
      </c>
      <c r="D76" s="7" t="s">
        <v>81</v>
      </c>
      <c r="E76" s="7">
        <v>0</v>
      </c>
      <c r="F76" s="12" t="s">
        <v>385</v>
      </c>
      <c r="G76" s="12" t="s">
        <v>385</v>
      </c>
      <c r="H76" s="12" t="s">
        <v>385</v>
      </c>
      <c r="I76" s="12" t="s">
        <v>386</v>
      </c>
      <c r="J76" s="13" t="s">
        <v>387</v>
      </c>
      <c r="K76" s="13" t="s">
        <v>388</v>
      </c>
      <c r="L76" s="7" t="s">
        <v>91</v>
      </c>
      <c r="M76" s="7">
        <f>7227*2</f>
        <v>14454</v>
      </c>
      <c r="N76" s="7" t="s">
        <v>217</v>
      </c>
      <c r="O76" s="7">
        <f>6500*2</f>
        <v>13000</v>
      </c>
      <c r="P76" s="7" t="s">
        <v>217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 t="s">
        <v>218</v>
      </c>
      <c r="AE76" s="8">
        <v>45930</v>
      </c>
    </row>
    <row r="77" spans="1:31" s="7" customFormat="1" ht="16.5">
      <c r="A77" s="7">
        <v>2025</v>
      </c>
      <c r="B77" s="8">
        <v>45839</v>
      </c>
      <c r="C77" s="8">
        <v>45930</v>
      </c>
      <c r="D77" s="7" t="s">
        <v>81</v>
      </c>
      <c r="E77" s="7">
        <v>0</v>
      </c>
      <c r="F77" s="12" t="s">
        <v>253</v>
      </c>
      <c r="G77" s="12" t="s">
        <v>253</v>
      </c>
      <c r="H77" s="12" t="s">
        <v>253</v>
      </c>
      <c r="I77" s="12" t="s">
        <v>389</v>
      </c>
      <c r="J77" s="13" t="s">
        <v>390</v>
      </c>
      <c r="K77" s="13" t="s">
        <v>239</v>
      </c>
      <c r="L77" s="7" t="s">
        <v>91</v>
      </c>
      <c r="M77" s="7">
        <f>4871*2</f>
        <v>9742</v>
      </c>
      <c r="N77" s="7" t="s">
        <v>217</v>
      </c>
      <c r="O77" s="7">
        <v>9000</v>
      </c>
      <c r="P77" s="7" t="s">
        <v>217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7" t="s">
        <v>218</v>
      </c>
      <c r="AE77" s="8">
        <v>45930</v>
      </c>
    </row>
    <row r="78" spans="1:31" s="7" customFormat="1" ht="16.5">
      <c r="A78" s="7">
        <v>2025</v>
      </c>
      <c r="B78" s="8">
        <v>45839</v>
      </c>
      <c r="C78" s="8">
        <v>45930</v>
      </c>
      <c r="D78" s="7" t="s">
        <v>81</v>
      </c>
      <c r="E78" s="7">
        <v>0</v>
      </c>
      <c r="F78" s="12" t="s">
        <v>253</v>
      </c>
      <c r="G78" s="12" t="s">
        <v>253</v>
      </c>
      <c r="H78" s="12" t="s">
        <v>253</v>
      </c>
      <c r="I78" s="12" t="s">
        <v>391</v>
      </c>
      <c r="J78" s="13" t="s">
        <v>392</v>
      </c>
      <c r="K78" s="13" t="s">
        <v>231</v>
      </c>
      <c r="L78" s="7" t="s">
        <v>91</v>
      </c>
      <c r="M78" s="7">
        <f>4871*2</f>
        <v>9742</v>
      </c>
      <c r="N78" s="7" t="s">
        <v>217</v>
      </c>
      <c r="O78" s="7">
        <v>9000</v>
      </c>
      <c r="P78" s="7" t="s">
        <v>217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 t="s">
        <v>218</v>
      </c>
      <c r="AE78" s="8">
        <v>45930</v>
      </c>
    </row>
    <row r="79" spans="1:31" s="7" customFormat="1" ht="16.5">
      <c r="A79" s="7">
        <v>2025</v>
      </c>
      <c r="B79" s="8">
        <v>45839</v>
      </c>
      <c r="C79" s="8">
        <v>45930</v>
      </c>
      <c r="D79" s="7" t="s">
        <v>81</v>
      </c>
      <c r="E79" s="7">
        <v>0</v>
      </c>
      <c r="F79" s="12" t="s">
        <v>253</v>
      </c>
      <c r="G79" s="12" t="s">
        <v>253</v>
      </c>
      <c r="H79" s="12" t="s">
        <v>253</v>
      </c>
      <c r="I79" s="12" t="s">
        <v>393</v>
      </c>
      <c r="J79" s="13" t="s">
        <v>394</v>
      </c>
      <c r="K79" s="13" t="s">
        <v>395</v>
      </c>
      <c r="L79" s="7" t="s">
        <v>92</v>
      </c>
      <c r="M79" s="7">
        <f>4871*2</f>
        <v>9742</v>
      </c>
      <c r="N79" s="7" t="s">
        <v>217</v>
      </c>
      <c r="O79" s="7">
        <v>9000</v>
      </c>
      <c r="P79" s="7" t="s">
        <v>217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 t="s">
        <v>218</v>
      </c>
      <c r="AE79" s="8">
        <v>45930</v>
      </c>
    </row>
    <row r="80" spans="1:31" s="7" customFormat="1" ht="16.5">
      <c r="A80" s="7">
        <v>2025</v>
      </c>
      <c r="B80" s="8">
        <v>45839</v>
      </c>
      <c r="C80" s="8">
        <v>45930</v>
      </c>
      <c r="D80" s="7" t="s">
        <v>81</v>
      </c>
      <c r="E80" s="7">
        <v>0</v>
      </c>
      <c r="F80" s="12" t="s">
        <v>253</v>
      </c>
      <c r="G80" s="12" t="s">
        <v>253</v>
      </c>
      <c r="H80" s="12" t="s">
        <v>253</v>
      </c>
      <c r="I80" s="12" t="s">
        <v>399</v>
      </c>
      <c r="J80" s="13" t="s">
        <v>303</v>
      </c>
      <c r="K80" s="13" t="s">
        <v>239</v>
      </c>
      <c r="L80" s="7" t="s">
        <v>91</v>
      </c>
      <c r="M80" s="7">
        <f>4871*2</f>
        <v>9742</v>
      </c>
      <c r="N80" s="7" t="s">
        <v>217</v>
      </c>
      <c r="O80" s="7">
        <v>9000</v>
      </c>
      <c r="P80" s="7" t="s">
        <v>217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7" t="s">
        <v>218</v>
      </c>
      <c r="AE80" s="8">
        <v>45930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9" xr:uid="{CCF18E91-B32C-4EAB-923D-D3831CE5FD74}">
      <formula1>Hidden_18</formula1>
    </dataValidation>
    <dataValidation type="list" allowBlank="1" showErrorMessage="1" sqref="L80:L195" xr:uid="{00000000-0002-0000-0000-000001000000}">
      <formula1>Hidden_211</formula1>
    </dataValidation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6" sqref="B16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 s="3">
        <v>1</v>
      </c>
      <c r="B4" s="3" t="s">
        <v>396</v>
      </c>
      <c r="C4" s="3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21" sqref="D21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2" sqref="B12"/>
    </sheetView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217</v>
      </c>
      <c r="F4" s="3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3" sqref="C13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16" sqref="C16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6" sqref="C16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21" sqref="E21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9" sqref="C19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397</v>
      </c>
      <c r="F4" s="3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2" sqref="B12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217</v>
      </c>
      <c r="F4" s="3" t="s">
        <v>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217</v>
      </c>
      <c r="F4" s="3" t="s">
        <v>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21" sqref="D21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3">
        <v>1</v>
      </c>
      <c r="B4" s="3" t="s">
        <v>396</v>
      </c>
      <c r="C4" s="3">
        <v>0</v>
      </c>
      <c r="D4" s="3">
        <v>0</v>
      </c>
      <c r="E4" s="3" t="s">
        <v>217</v>
      </c>
      <c r="F4" s="3" t="s">
        <v>396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4" sqref="B14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 s="3">
        <v>1</v>
      </c>
      <c r="B4" s="3" t="s">
        <v>396</v>
      </c>
      <c r="C4" s="3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2025-09-22T17:43:06Z</dcterms:created>
  <dcterms:modified xsi:type="dcterms:W3CDTF">2025-10-09T18:43:22Z</dcterms:modified>
</cp:coreProperties>
</file>